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UFIDC\Puttur\"/>
    </mc:Choice>
  </mc:AlternateContent>
  <xr:revisionPtr revIDLastSave="0" documentId="13_ncr:1_{665399EE-63D8-4BB2-9FF7-B93692B68EE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Household composition" sheetId="2" r:id="rId2"/>
    <sheet name="Vendors" sheetId="3" r:id="rId3"/>
  </sheets>
  <calcPr calcId="191029"/>
</workbook>
</file>

<file path=xl/calcChain.xml><?xml version="1.0" encoding="utf-8"?>
<calcChain xmlns="http://schemas.openxmlformats.org/spreadsheetml/2006/main">
  <c r="D481" i="1" l="1"/>
  <c r="D482" i="1"/>
  <c r="D480" i="1"/>
  <c r="D44" i="1"/>
  <c r="D45" i="1"/>
  <c r="D46" i="1"/>
  <c r="D43" i="1"/>
  <c r="D608" i="1" l="1"/>
  <c r="D609" i="1"/>
  <c r="D610" i="1"/>
  <c r="D611" i="1"/>
  <c r="D612" i="1"/>
  <c r="D613" i="1"/>
  <c r="D607" i="1"/>
  <c r="D578" i="1"/>
  <c r="D579" i="1"/>
  <c r="D580" i="1"/>
  <c r="D581" i="1"/>
  <c r="D582" i="1"/>
  <c r="D583" i="1"/>
  <c r="D584" i="1"/>
  <c r="D585" i="1"/>
  <c r="D577" i="1"/>
  <c r="D500" i="1"/>
  <c r="D501" i="1"/>
  <c r="D502" i="1"/>
  <c r="D499" i="1"/>
  <c r="D443" i="1"/>
  <c r="D444" i="1"/>
  <c r="D445" i="1"/>
  <c r="D442" i="1"/>
  <c r="D263" i="1"/>
  <c r="D262" i="1"/>
  <c r="D254" i="1"/>
  <c r="D255" i="1"/>
  <c r="D253" i="1"/>
  <c r="D115" i="1" l="1"/>
  <c r="D116" i="1"/>
  <c r="D117" i="1"/>
  <c r="D114" i="1"/>
  <c r="D92" i="2"/>
  <c r="D93" i="2"/>
  <c r="D94" i="2"/>
  <c r="D95" i="2"/>
  <c r="D96" i="2"/>
  <c r="D97" i="2"/>
  <c r="D91" i="2"/>
  <c r="D72" i="2"/>
  <c r="D73" i="2"/>
  <c r="D74" i="2"/>
  <c r="D75" i="2"/>
  <c r="D71" i="2"/>
  <c r="A93" i="3" l="1"/>
  <c r="A81" i="3"/>
  <c r="A82" i="3" s="1"/>
  <c r="A74" i="3"/>
  <c r="A75" i="3" s="1"/>
  <c r="A66" i="3"/>
  <c r="A67" i="3" s="1"/>
  <c r="A68" i="3" s="1"/>
  <c r="A58" i="3"/>
  <c r="A59" i="3" s="1"/>
  <c r="A60" i="3" s="1"/>
  <c r="A51" i="3"/>
  <c r="A52" i="3" s="1"/>
  <c r="A45" i="3"/>
  <c r="A39" i="3"/>
  <c r="A32" i="3"/>
  <c r="A33" i="3" s="1"/>
  <c r="A31" i="3"/>
  <c r="A25" i="3"/>
  <c r="A16" i="3"/>
  <c r="A17" i="3" s="1"/>
  <c r="A18" i="3" s="1"/>
  <c r="A19" i="3" s="1"/>
  <c r="A92" i="2"/>
  <c r="A94" i="2" s="1"/>
  <c r="A95" i="2" s="1"/>
  <c r="A96" i="2" s="1"/>
  <c r="A74" i="2"/>
  <c r="A75" i="2" s="1"/>
  <c r="A72" i="2"/>
  <c r="A57" i="2"/>
  <c r="A58" i="2" s="1"/>
  <c r="A59" i="2" s="1"/>
  <c r="A60" i="2" s="1"/>
  <c r="A61" i="2" s="1"/>
  <c r="A62" i="2" s="1"/>
  <c r="A63" i="2" s="1"/>
  <c r="A64" i="2" s="1"/>
  <c r="A65" i="2" s="1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31" i="2"/>
  <c r="A32" i="2" s="1"/>
  <c r="A33" i="2" s="1"/>
  <c r="A34" i="2" s="1"/>
  <c r="A23" i="2"/>
  <c r="A24" i="2" s="1"/>
  <c r="A25" i="2" s="1"/>
  <c r="A26" i="2" s="1"/>
  <c r="A10" i="2"/>
  <c r="A11" i="2" s="1"/>
  <c r="A12" i="2" s="1"/>
  <c r="A13" i="2" s="1"/>
  <c r="A14" i="2" s="1"/>
  <c r="A15" i="2" s="1"/>
  <c r="A16" i="2" s="1"/>
  <c r="A17" i="2" s="1"/>
  <c r="A18" i="2" s="1"/>
  <c r="A4" i="2"/>
  <c r="A5" i="2" s="1"/>
  <c r="D429" i="1"/>
  <c r="D430" i="1"/>
  <c r="D426" i="1"/>
  <c r="D401" i="1"/>
  <c r="D393" i="1"/>
  <c r="D384" i="1"/>
  <c r="D304" i="1"/>
  <c r="D306" i="1"/>
  <c r="D296" i="1"/>
  <c r="D288" i="1"/>
  <c r="D278" i="1"/>
  <c r="D279" i="1"/>
  <c r="D548" i="1" l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47" i="1"/>
  <c r="D314" i="1"/>
  <c r="D316" i="1"/>
</calcChain>
</file>

<file path=xl/sharedStrings.xml><?xml version="1.0" encoding="utf-8"?>
<sst xmlns="http://schemas.openxmlformats.org/spreadsheetml/2006/main" count="949" uniqueCount="459">
  <si>
    <t>2.2 Gender of HH</t>
  </si>
  <si>
    <t>Frequency</t>
  </si>
  <si>
    <t>Percent</t>
  </si>
  <si>
    <t>Total</t>
  </si>
  <si>
    <t>Missing</t>
  </si>
  <si>
    <t>System</t>
  </si>
  <si>
    <t>Sl.No</t>
  </si>
  <si>
    <t>Gender</t>
  </si>
  <si>
    <t>No.HH</t>
  </si>
  <si>
    <t>%</t>
  </si>
  <si>
    <t>Male</t>
  </si>
  <si>
    <t>Female</t>
  </si>
  <si>
    <t>2.3 Nationality</t>
  </si>
  <si>
    <t>Nationality</t>
  </si>
  <si>
    <t>Indian</t>
  </si>
  <si>
    <t>2.4 Religion</t>
  </si>
  <si>
    <t>Religion</t>
  </si>
  <si>
    <t>Hindu</t>
  </si>
  <si>
    <t>Christian</t>
  </si>
  <si>
    <t>2.5 Mother Tongue</t>
  </si>
  <si>
    <t>Mother tongue</t>
  </si>
  <si>
    <t>Telugu</t>
  </si>
  <si>
    <t>2.6 Social Group</t>
  </si>
  <si>
    <t>Social group</t>
  </si>
  <si>
    <t>SC</t>
  </si>
  <si>
    <t>ST</t>
  </si>
  <si>
    <t>BC</t>
  </si>
  <si>
    <t>General Caste</t>
  </si>
  <si>
    <t>2.8 Since when have you been residing in the locality?   No. of Years :</t>
  </si>
  <si>
    <t>Number of years</t>
  </si>
  <si>
    <t>Up to 5yrs</t>
  </si>
  <si>
    <t>&gt;5 to 10yrs</t>
  </si>
  <si>
    <t>&gt;10 to 20yrs</t>
  </si>
  <si>
    <t>&gt;20yrs</t>
  </si>
  <si>
    <t>2.9 Vulnerability Category</t>
  </si>
  <si>
    <t>Vulnerability</t>
  </si>
  <si>
    <t>SC+BPL</t>
  </si>
  <si>
    <t>BPL</t>
  </si>
  <si>
    <t>SC+WHH+BPL</t>
  </si>
  <si>
    <t>2.10Type of family</t>
  </si>
  <si>
    <t>Type of family</t>
  </si>
  <si>
    <t>Joint</t>
  </si>
  <si>
    <t>Nuclear</t>
  </si>
  <si>
    <t>Individual</t>
  </si>
  <si>
    <t>2.11 Do you have ration card</t>
  </si>
  <si>
    <t>Rationcard</t>
  </si>
  <si>
    <t>Yes</t>
  </si>
  <si>
    <t>No</t>
  </si>
  <si>
    <t>2.12 If Yes, type of Ration Card</t>
  </si>
  <si>
    <t>Type of Rationcard</t>
  </si>
  <si>
    <t>APL</t>
  </si>
  <si>
    <t>2.13 Do You have Voter ID card</t>
  </si>
  <si>
    <t>Voter ID</t>
  </si>
  <si>
    <t>2.14 Do You have Aadhar card</t>
  </si>
  <si>
    <t>Aadhar card</t>
  </si>
  <si>
    <t>2.15 Does your household have  Arogyasri Card</t>
  </si>
  <si>
    <t>Arogyasri card</t>
  </si>
  <si>
    <t>4.1 Ownership of the house</t>
  </si>
  <si>
    <t xml:space="preserve">Ownership </t>
  </si>
  <si>
    <t>Own</t>
  </si>
  <si>
    <t>Rented</t>
  </si>
  <si>
    <t>4.2 How long have you been staying in this House</t>
  </si>
  <si>
    <t>No of years</t>
  </si>
  <si>
    <t>4.3 Type of Construction</t>
  </si>
  <si>
    <t>Type of construction</t>
  </si>
  <si>
    <t>Pucca</t>
  </si>
  <si>
    <t>4.4 Type of house</t>
  </si>
  <si>
    <t>Type of house</t>
  </si>
  <si>
    <t>4.5 Do you have a separate kitchen</t>
  </si>
  <si>
    <t>Separate kitchen</t>
  </si>
  <si>
    <t>4.6 Fuel used for Cooking</t>
  </si>
  <si>
    <t>Fuel used for cooking</t>
  </si>
  <si>
    <t>LPG Gas</t>
  </si>
  <si>
    <t>4.7 Do you have a toilet (lavatory)</t>
  </si>
  <si>
    <t>Do you have a toilet</t>
  </si>
  <si>
    <t>4.8 Where do you go for defecation?</t>
  </si>
  <si>
    <t>Where do you go for defecation</t>
  </si>
  <si>
    <t>Own Toilet</t>
  </si>
  <si>
    <t>4.9 Do you have a bathroom</t>
  </si>
  <si>
    <t>Do you have a bathroom</t>
  </si>
  <si>
    <t>4.10 Do you have electricity connection</t>
  </si>
  <si>
    <t>Electricity connection</t>
  </si>
  <si>
    <t>4.11 Average amount spent on Mobile phone per month for household</t>
  </si>
  <si>
    <t>Amount spent on mobile phone permonth</t>
  </si>
  <si>
    <t>Less than Rs 50</t>
  </si>
  <si>
    <t>Rs 50 – 100</t>
  </si>
  <si>
    <t>Rs 100 – 200</t>
  </si>
  <si>
    <t>Rs 200-300</t>
  </si>
  <si>
    <t>Rs 300-500</t>
  </si>
  <si>
    <t>4.12 Is your toilet connected to Underground drainage/septic tank/soak pit</t>
  </si>
  <si>
    <t>Underground drainage</t>
  </si>
  <si>
    <t>Septic tank</t>
  </si>
  <si>
    <t>directly to storm water drainage</t>
  </si>
  <si>
    <t>4.13 Is waste water from your bathroom/kitchen connected to storm water drain/op</t>
  </si>
  <si>
    <t>Type of waste water connection</t>
  </si>
  <si>
    <t>Storm water drain</t>
  </si>
  <si>
    <t>5.1 Do you have municipal house service connection</t>
  </si>
  <si>
    <t>HSC Connection</t>
  </si>
  <si>
    <t>5.2 If No, reasons for not having connection</t>
  </si>
  <si>
    <t>Can’t afford</t>
  </si>
  <si>
    <t>No Pressure/technically not Possible</t>
  </si>
  <si>
    <t>5.3 What is the major source of drinking water</t>
  </si>
  <si>
    <t>Major source</t>
  </si>
  <si>
    <t>Municipal HWSC</t>
  </si>
  <si>
    <t>Public stand point</t>
  </si>
  <si>
    <t>RO Plant</t>
  </si>
  <si>
    <t>Purchase of Water Cans Privately</t>
  </si>
  <si>
    <t>Own Bore Well With Pump</t>
  </si>
  <si>
    <t>5.4 Frequency of Municipal water supply</t>
  </si>
  <si>
    <t>Frequency of municipal water supply</t>
  </si>
  <si>
    <t>Once in a day</t>
  </si>
  <si>
    <t>Every Alternate day</t>
  </si>
  <si>
    <t>Once in 3 days and above</t>
  </si>
  <si>
    <t>Twice in One Day</t>
  </si>
  <si>
    <t>Every Alternate Day – Twice</t>
  </si>
  <si>
    <t>5.5 Number of Hours of Water Supply in a day</t>
  </si>
  <si>
    <t>Duration of time for water supply</t>
  </si>
  <si>
    <t>One hour</t>
  </si>
  <si>
    <t>Two hours</t>
  </si>
  <si>
    <t>Three hours</t>
  </si>
  <si>
    <t>5.6 What are the major Supplementary Source of drinking water</t>
  </si>
  <si>
    <t>Major supplementary source for drinking water</t>
  </si>
  <si>
    <t>Public Hand pump</t>
  </si>
  <si>
    <t>5.7 If you have household tap or if you depend on public tap please specify if t</t>
  </si>
  <si>
    <t>normal taps above ground without booster pump</t>
  </si>
  <si>
    <t>5.8 Type of storage of water</t>
  </si>
  <si>
    <t>Type of storage</t>
  </si>
  <si>
    <t>Sump</t>
  </si>
  <si>
    <t>Drums &amp; vessels</t>
  </si>
  <si>
    <t>Sump &amp;Roof/Loft tank</t>
  </si>
  <si>
    <t>5.9 If you have Municipal Tap connection, are you paying bills</t>
  </si>
  <si>
    <t>Are you paying bills for muncipal tap connection</t>
  </si>
  <si>
    <t>5.10 If yes, place of payment of water bills</t>
  </si>
  <si>
    <t>Place of payment of water bills</t>
  </si>
  <si>
    <t>Municipal office</t>
  </si>
  <si>
    <t>1. Fixed Charges per month at Rs.</t>
  </si>
  <si>
    <t>up to 100</t>
  </si>
  <si>
    <t>100to 200</t>
  </si>
  <si>
    <t>200 to 500</t>
  </si>
  <si>
    <t>5.12 If you are fetching water from Public Stand Point, how much is the average</t>
  </si>
  <si>
    <t>Average time</t>
  </si>
  <si>
    <t>Up to Half An Hour</t>
  </si>
  <si>
    <t>Half An Hour – One Hour</t>
  </si>
  <si>
    <t>5.13 Distance between House and Municipal Public Stand Post</t>
  </si>
  <si>
    <t>Distence in mtrs</t>
  </si>
  <si>
    <t>Less than 100 mts</t>
  </si>
  <si>
    <t>100-300 mts</t>
  </si>
  <si>
    <t>5.14 Number of Family Member involved to fetch Water from Public Stand Post</t>
  </si>
  <si>
    <t>Number of members</t>
  </si>
  <si>
    <t>One</t>
  </si>
  <si>
    <t>Two</t>
  </si>
  <si>
    <t>Four</t>
  </si>
  <si>
    <t>Above 4</t>
  </si>
  <si>
    <t>5.15 Who are the Family Members collect Water from Public Stand Post</t>
  </si>
  <si>
    <t>Family members</t>
  </si>
  <si>
    <t>Head of the Household</t>
  </si>
  <si>
    <t>Wife</t>
  </si>
  <si>
    <t>5.16 Means to Transport Water from Public Stand Post</t>
  </si>
  <si>
    <t>Means of transport</t>
  </si>
  <si>
    <t>Physical Carrying</t>
  </si>
  <si>
    <t>Bicycle</t>
  </si>
  <si>
    <t>Rickshaw</t>
  </si>
  <si>
    <t>5.17 Difficulties Faced in Fetching water from  Public Stand Post</t>
  </si>
  <si>
    <t>Difficulties faced in fetching water</t>
  </si>
  <si>
    <t>Distance</t>
  </si>
  <si>
    <t>Time Consuming</t>
  </si>
  <si>
    <t>5.18 Who built/runs RO Plants</t>
  </si>
  <si>
    <t>Agency</t>
  </si>
  <si>
    <t>Government</t>
  </si>
  <si>
    <t>NGO/Charitable Organistions</t>
  </si>
  <si>
    <t>NRIs/ PIOs from the area</t>
  </si>
  <si>
    <t>Under CSR activities by local industries</t>
  </si>
  <si>
    <t>from MLA/Mp local aera Development funds</t>
  </si>
  <si>
    <t>5.19 What is the cost of water from RO plants per 20 Litres</t>
  </si>
  <si>
    <t>Cost of water per 20 Litres</t>
  </si>
  <si>
    <t>Rs. 5</t>
  </si>
  <si>
    <t>Rs-10</t>
  </si>
  <si>
    <t>Rs.15</t>
  </si>
  <si>
    <t>Rs. 20</t>
  </si>
  <si>
    <t>5.20 What is the cost of water per 20 litres when water is supplied at door step</t>
  </si>
  <si>
    <t>Rs.20</t>
  </si>
  <si>
    <t>Don’t Know</t>
  </si>
  <si>
    <t>More than 20</t>
  </si>
  <si>
    <t>RS. 5</t>
  </si>
  <si>
    <t>5.21 What method is used at your house to Treat Water to make it Potable</t>
  </si>
  <si>
    <t>What method used for treat water to make it potable</t>
  </si>
  <si>
    <t>Boiling</t>
  </si>
  <si>
    <t>Filtering by cloth</t>
  </si>
  <si>
    <t>No further treatment</t>
  </si>
  <si>
    <t>Use candle filters</t>
  </si>
  <si>
    <t>5.22 How is the general quality of water</t>
  </si>
  <si>
    <t>Opinion in quality</t>
  </si>
  <si>
    <t>Good/sweet</t>
  </si>
  <si>
    <t>Salty</t>
  </si>
  <si>
    <t>Smell</t>
  </si>
  <si>
    <t>5.23 Whether you have ever registered complaints regarding water Supply</t>
  </si>
  <si>
    <t>Complaint registered</t>
  </si>
  <si>
    <t>5.24 If Yes, with whom complaint was registered?</t>
  </si>
  <si>
    <t>Complaont was registered by whom</t>
  </si>
  <si>
    <t>6.1 Number of hours of water supply</t>
  </si>
  <si>
    <t>Satisfied</t>
  </si>
  <si>
    <t>Moderately Satisfied</t>
  </si>
  <si>
    <t>Not Satisfied</t>
  </si>
  <si>
    <t>6.2 Pressure of water supply</t>
  </si>
  <si>
    <t>Pressure of water supply</t>
  </si>
  <si>
    <t>6.3 Timing of water supply</t>
  </si>
  <si>
    <t>Timong of water supply</t>
  </si>
  <si>
    <t>6.4 Quality of water supply</t>
  </si>
  <si>
    <t>Quality of water supply</t>
  </si>
  <si>
    <t>6.5 Grievance Redressal and fault repair</t>
  </si>
  <si>
    <t>Grievance redressal</t>
  </si>
  <si>
    <t>6.6 Bill payment facility</t>
  </si>
  <si>
    <t>Bill payment facility</t>
  </si>
  <si>
    <t>6.7 Overall level of satisfaction</t>
  </si>
  <si>
    <t>Overall level of satisfaction</t>
  </si>
  <si>
    <t>7.1 Do you prefer improved water supply</t>
  </si>
  <si>
    <t>Preference for improved water supply</t>
  </si>
  <si>
    <t>7.2 Duration of water supply hours is expected</t>
  </si>
  <si>
    <t>Expected duration of water supply</t>
  </si>
  <si>
    <t>Four hours</t>
  </si>
  <si>
    <t>Above 4 hours</t>
  </si>
  <si>
    <t>7.3 Do you wish to Pay for Expected Water Supply</t>
  </si>
  <si>
    <t>willing to pay for expected water supply</t>
  </si>
  <si>
    <t>8.1 Has any of your family members suffered from any water related disease durin</t>
  </si>
  <si>
    <t>9.1 Position Held by Family Member in SHG</t>
  </si>
  <si>
    <t>SHG membership and position</t>
  </si>
  <si>
    <t>Secretary</t>
  </si>
  <si>
    <t>Member</t>
  </si>
  <si>
    <t>None</t>
  </si>
  <si>
    <t>9.2 Do women participate in economic/livelihood activities?</t>
  </si>
  <si>
    <t>Participation in economic/livelihood</t>
  </si>
  <si>
    <t>9.3 If yes, please specify type of economic/Economic/livelihood activities?</t>
  </si>
  <si>
    <t>Type of economic livelihood activities</t>
  </si>
  <si>
    <t>9.4 Please givel tell the average earnings from women members per month</t>
  </si>
  <si>
    <t>Average earnings per month</t>
  </si>
  <si>
    <t>9.5 Do women participate in decision making at household level?</t>
  </si>
  <si>
    <t>Decision making at household level</t>
  </si>
  <si>
    <t>9.6 If yes, please specify type of Decisions</t>
  </si>
  <si>
    <t>Type of decision</t>
  </si>
  <si>
    <t>Children’s education</t>
  </si>
  <si>
    <t>Agriculture related decisions</t>
  </si>
  <si>
    <t>Home needs</t>
  </si>
  <si>
    <t>9.9 (i) Agricultural Land</t>
  </si>
  <si>
    <t>Tittle for Agricultural land</t>
  </si>
  <si>
    <t>9.10 (ii) House</t>
  </si>
  <si>
    <t>Tittle for House</t>
  </si>
  <si>
    <t>9.12 How does women in the family commute tomarketto market / work / hospital et</t>
  </si>
  <si>
    <t>Mode of transport</t>
  </si>
  <si>
    <t>Public transport</t>
  </si>
  <si>
    <t>Auto</t>
  </si>
  <si>
    <t>9.13 Which doctor/hospital does womendo women normally visit for treatment of il</t>
  </si>
  <si>
    <t>Place of treatment for health problems</t>
  </si>
  <si>
    <t>Govt PHC</t>
  </si>
  <si>
    <t>Private Doctor / Clinic</t>
  </si>
  <si>
    <t>10. Household Assets Owned</t>
  </si>
  <si>
    <t>Asset</t>
  </si>
  <si>
    <t>No HH</t>
  </si>
  <si>
    <t>% to HH</t>
  </si>
  <si>
    <t>Motor Cycle/2 wheeler</t>
  </si>
  <si>
    <t>Cycle</t>
  </si>
  <si>
    <t>Television</t>
  </si>
  <si>
    <t>Telephone - mobile</t>
  </si>
  <si>
    <t>Autorikshaw</t>
  </si>
  <si>
    <t>Fridge</t>
  </si>
  <si>
    <t>Cooler</t>
  </si>
  <si>
    <t>LPG stove</t>
  </si>
  <si>
    <t>Sofa set</t>
  </si>
  <si>
    <t>Fans</t>
  </si>
  <si>
    <t>Water Heater</t>
  </si>
  <si>
    <t>Leader</t>
  </si>
  <si>
    <t>Own motorcycle /moped</t>
  </si>
  <si>
    <t>Local RMP</t>
  </si>
  <si>
    <t>Air Conditioner</t>
  </si>
  <si>
    <t>Telephone - Land</t>
  </si>
  <si>
    <t>Cupboards</t>
  </si>
  <si>
    <t>Water Purifire</t>
  </si>
  <si>
    <t>12.1 Would you like to participate in project activities?</t>
  </si>
  <si>
    <t>1.2 Name of the ULB</t>
  </si>
  <si>
    <t>PUTTUR</t>
  </si>
  <si>
    <t>Name of the ULB</t>
  </si>
  <si>
    <t>Muslim</t>
  </si>
  <si>
    <t>Urdu</t>
  </si>
  <si>
    <t>Water wastage</t>
  </si>
  <si>
    <t>Fear of violence</t>
  </si>
  <si>
    <t>Health related problems</t>
  </si>
  <si>
    <t>Don't know</t>
  </si>
  <si>
    <t>Corporator</t>
  </si>
  <si>
    <t>ST+BPL</t>
  </si>
  <si>
    <t>SC+BPL+&gt;60y</t>
  </si>
  <si>
    <t>BPL+&gt;60y</t>
  </si>
  <si>
    <t>WHH+BPL</t>
  </si>
  <si>
    <t>None of the above</t>
  </si>
  <si>
    <t>&gt;60yrs</t>
  </si>
  <si>
    <t>WHH+BPL+&gt;60yrs</t>
  </si>
  <si>
    <t>WHH+SC</t>
  </si>
  <si>
    <t>ST+BPL+&gt;60yrs</t>
  </si>
  <si>
    <t>Both booster pump and dug pit</t>
  </si>
  <si>
    <t>Three</t>
  </si>
  <si>
    <t>Anyother</t>
  </si>
  <si>
    <t>Cant Say</t>
  </si>
  <si>
    <t>Work from home</t>
  </si>
  <si>
    <t>S.No</t>
  </si>
  <si>
    <t>Relationship to Head of House Hold</t>
  </si>
  <si>
    <t>Relation</t>
  </si>
  <si>
    <t>Spouse</t>
  </si>
  <si>
    <t>Son</t>
  </si>
  <si>
    <t>Daughter</t>
  </si>
  <si>
    <t>Brother</t>
  </si>
  <si>
    <t>Father</t>
  </si>
  <si>
    <t>Mother</t>
  </si>
  <si>
    <t>Daughter-in-law</t>
  </si>
  <si>
    <t>Grand Son</t>
  </si>
  <si>
    <t>Main HH</t>
  </si>
  <si>
    <t>Age Group</t>
  </si>
  <si>
    <t>Age</t>
  </si>
  <si>
    <t>UP to 15</t>
  </si>
  <si>
    <t>&gt;15-30</t>
  </si>
  <si>
    <t>&gt;30-60</t>
  </si>
  <si>
    <t>Above 60</t>
  </si>
  <si>
    <t>Marital Status</t>
  </si>
  <si>
    <t>Marrital Status</t>
  </si>
  <si>
    <t>Married</t>
  </si>
  <si>
    <t>Unmarried</t>
  </si>
  <si>
    <t>Divorced</t>
  </si>
  <si>
    <t>Widow/Widower</t>
  </si>
  <si>
    <t>Education</t>
  </si>
  <si>
    <t>Illiterate</t>
  </si>
  <si>
    <t>Up to Primary</t>
  </si>
  <si>
    <t>5th Std</t>
  </si>
  <si>
    <t>6th Std</t>
  </si>
  <si>
    <t>7th Std</t>
  </si>
  <si>
    <t>8th Std</t>
  </si>
  <si>
    <t>9th Std</t>
  </si>
  <si>
    <t>10th Std</t>
  </si>
  <si>
    <t>Passed Intermediate</t>
  </si>
  <si>
    <t>Under Graduate</t>
  </si>
  <si>
    <t>Graduate</t>
  </si>
  <si>
    <t>Post Graduate</t>
  </si>
  <si>
    <t>Technical / Vocational Education</t>
  </si>
  <si>
    <t>Non School going age/ (&lt;6 Years)</t>
  </si>
  <si>
    <t>Occupation</t>
  </si>
  <si>
    <t>Agriculture</t>
  </si>
  <si>
    <t>Agriculture Labour</t>
  </si>
  <si>
    <t>Non-agriculture Labour</t>
  </si>
  <si>
    <t>Private service</t>
  </si>
  <si>
    <t>Professional (Doctor/Lawyer/CA/Software professional/Engineer)</t>
  </si>
  <si>
    <t>Business</t>
  </si>
  <si>
    <t>Retired/Pensioner</t>
  </si>
  <si>
    <t>Priests</t>
  </si>
  <si>
    <t>Unemployed</t>
  </si>
  <si>
    <t>Shrimp Culture</t>
  </si>
  <si>
    <t>Others</t>
  </si>
  <si>
    <t>Othes</t>
  </si>
  <si>
    <t>Child</t>
  </si>
  <si>
    <t>House Wife</t>
  </si>
  <si>
    <t>Old Age</t>
  </si>
  <si>
    <t>Student</t>
  </si>
  <si>
    <t>Migration</t>
  </si>
  <si>
    <t>NA</t>
  </si>
  <si>
    <t>Purpose of migration</t>
  </si>
  <si>
    <t>Purpose</t>
  </si>
  <si>
    <t>Income</t>
  </si>
  <si>
    <t>&lt;20000</t>
  </si>
  <si>
    <t>&gt;20000-50000</t>
  </si>
  <si>
    <t>&gt;100000-300000</t>
  </si>
  <si>
    <t>&gt;300000-500000</t>
  </si>
  <si>
    <t>Above 500000</t>
  </si>
  <si>
    <t>2. Name of the ULB.</t>
  </si>
  <si>
    <t>ULB</t>
  </si>
  <si>
    <t>Puttur</t>
  </si>
  <si>
    <t>3. Name of Mandal.</t>
  </si>
  <si>
    <t>Mandal</t>
  </si>
  <si>
    <t>4. Name of the District.</t>
  </si>
  <si>
    <t>District</t>
  </si>
  <si>
    <t>Chittor</t>
  </si>
  <si>
    <t>5. Full Name of the Vendor Conducting the Business</t>
  </si>
  <si>
    <t>Aravind</t>
  </si>
  <si>
    <t>Dana revathi</t>
  </si>
  <si>
    <t>Husen Aahamad</t>
  </si>
  <si>
    <t>Kayam Tharun</t>
  </si>
  <si>
    <t>Pujari Venkatesh</t>
  </si>
  <si>
    <t>7. Gendor of Vendor: Male-1 Female-2</t>
  </si>
  <si>
    <t>Gendor</t>
  </si>
  <si>
    <t>9. Address</t>
  </si>
  <si>
    <t>Address</t>
  </si>
  <si>
    <t>Nagiri Road</t>
  </si>
  <si>
    <t>R.T.C.Bustand Opposit</t>
  </si>
  <si>
    <t>RDM Circle Nageri Road</t>
  </si>
  <si>
    <t>RDM Circle</t>
  </si>
  <si>
    <t>10.Religion: Hindu-1 Muslim -2, Christian - 3, Sikh-4 , Jains-6, Others - 6</t>
  </si>
  <si>
    <t>11. Social Group: SC-1, ST-2, Bc-3 General Caste - 4</t>
  </si>
  <si>
    <t>Social Group</t>
  </si>
  <si>
    <t>Sub Catse</t>
  </si>
  <si>
    <t>Sub Caste</t>
  </si>
  <si>
    <t>Kamma</t>
  </si>
  <si>
    <t>Mala</t>
  </si>
  <si>
    <t>Shaik</t>
  </si>
  <si>
    <t>13. Volunerability Category: Women Headed House (WHH)-1  SC-2 , ST-3, BPL-4, Head of the Household (HH) with Disability - 5 Household headed by Elderly(&gt;60yrs), 6 Minority, 7 None of the Above</t>
  </si>
  <si>
    <t>Volunerability</t>
  </si>
  <si>
    <t>14. How long have you been continuing business in this location? No of Years:</t>
  </si>
  <si>
    <t>Years</t>
  </si>
  <si>
    <t>15. Nature of Business</t>
  </si>
  <si>
    <t>Chat Banda</t>
  </si>
  <si>
    <t>Chicken Pakoda</t>
  </si>
  <si>
    <t>Petty Shop</t>
  </si>
  <si>
    <t>16. Daily Income(Rs)</t>
  </si>
  <si>
    <t>300</t>
  </si>
  <si>
    <t>500</t>
  </si>
  <si>
    <t>2000</t>
  </si>
  <si>
    <t>17. Preferred location in case if displacemnet:</t>
  </si>
  <si>
    <t>Preffered Location</t>
  </si>
  <si>
    <t>Market Area</t>
  </si>
  <si>
    <t>18. Type of Displacement - Temporary-1, Permanent-2</t>
  </si>
  <si>
    <t>Displacement</t>
  </si>
  <si>
    <t>Temporary</t>
  </si>
  <si>
    <t>Permanant</t>
  </si>
  <si>
    <t>19. In case of permanent/temporarily affected where will you conduct business?</t>
  </si>
  <si>
    <t>Temp/permanent</t>
  </si>
  <si>
    <t>Just Outside the affected area if available</t>
  </si>
  <si>
    <t>20. Type of Loss - Livelihood-1, Assets-2, Others(Specify)-3</t>
  </si>
  <si>
    <t>Type of loss</t>
  </si>
  <si>
    <t>Livelihood</t>
  </si>
  <si>
    <t>21. What kind of support is required for conducting your business in case permanently or tempararily affected by the project?</t>
  </si>
  <si>
    <t>Support</t>
  </si>
  <si>
    <t>Bank Details</t>
  </si>
  <si>
    <t>Not Intrested</t>
  </si>
  <si>
    <t>9.7 Do women participate in decision making process at PanchayatWard or Communit</t>
  </si>
  <si>
    <t>Valid</t>
  </si>
  <si>
    <t>Responses</t>
  </si>
  <si>
    <t>N</t>
  </si>
  <si>
    <t>Assured drinking water supply    Assured drinking water supply</t>
  </si>
  <si>
    <t>There will be no water Scarcity</t>
  </si>
  <si>
    <t>Hygiene will be improved due to sufficient water supply</t>
  </si>
  <si>
    <t>Easy access to water supply</t>
  </si>
  <si>
    <t>Reduces drudgery  / no need to go out for fetching water</t>
  </si>
  <si>
    <t>Toilets and wash rooms can be kept clean</t>
  </si>
  <si>
    <t>Availability of purified water</t>
  </si>
  <si>
    <t>Health problems will get reduced</t>
  </si>
  <si>
    <t>a. Group</t>
  </si>
  <si>
    <t>Irresponsible usage of water because of good supply</t>
  </si>
  <si>
    <t>Additional expenditure will be incurred</t>
  </si>
  <si>
    <t>People use motors and fetch more water which may cause insufficient supply to others</t>
  </si>
  <si>
    <t>Possibility of contamination due to breakage in pipes</t>
  </si>
  <si>
    <t>Lengthy process to get connections</t>
  </si>
  <si>
    <t>May have to pay bribes to get connections</t>
  </si>
  <si>
    <t>Loss of lands and structures for the project</t>
  </si>
  <si>
    <t>Simplify the process for getting water connections</t>
  </si>
  <si>
    <t>Provide adequate and quality water</t>
  </si>
  <si>
    <t>Water supply timing should be convenient to people</t>
  </si>
  <si>
    <t>Affordable connections cost and water charges</t>
  </si>
  <si>
    <t>Avoid leakages and contamination</t>
  </si>
  <si>
    <t>Encourage rain water harvesting pits along with installation of water supply and septage facilities.</t>
  </si>
  <si>
    <t>13.1 how this project will benefit your area?</t>
  </si>
  <si>
    <t>13.2 What  are the negative imp;acts perceived due to project</t>
  </si>
  <si>
    <t>13.3 What are your suggestions for better implementation of the project</t>
  </si>
  <si>
    <t>&gt;50000-100000</t>
  </si>
  <si>
    <t>No Distribution in the area</t>
  </si>
  <si>
    <t>2nd leader//organizer</t>
  </si>
  <si>
    <t>No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</si>
</sst>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0"/>
    <numFmt numFmtId="165" formatCode="###0.0"/>
    <numFmt numFmtId="166" formatCode="####.0"/>
    <numFmt numFmtId="167" formatCode="###0.0%"/>
    <numFmt numFmtId="168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9" fillId="0" borderId="0"/>
    <xf numFmtId="0" fontId="10" fillId="0" borderId="0"/>
    <xf numFmtId="0" fontId="10" fillId="0" borderId="0"/>
  </cellStyleXfs>
  <cellXfs count="196">
    <xf numFmtId="0" fontId="0" fillId="0" borderId="0" xfId="0"/>
    <xf numFmtId="0" fontId="1" fillId="0" borderId="0" xfId="1"/>
    <xf numFmtId="0" fontId="0" fillId="0" borderId="0" xfId="0"/>
    <xf numFmtId="0" fontId="0" fillId="0" borderId="0" xfId="0" applyBorder="1"/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left" vertical="top"/>
    </xf>
    <xf numFmtId="164" fontId="3" fillId="0" borderId="0" xfId="1" applyNumberFormat="1" applyFont="1" applyBorder="1" applyAlignment="1">
      <alignment horizontal="right" vertical="top"/>
    </xf>
    <xf numFmtId="0" fontId="0" fillId="0" borderId="0" xfId="0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0" fontId="1" fillId="0" borderId="0" xfId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wrapText="1"/>
    </xf>
    <xf numFmtId="165" fontId="3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 wrapText="1"/>
    </xf>
    <xf numFmtId="0" fontId="0" fillId="0" borderId="0" xfId="0" applyBorder="1"/>
    <xf numFmtId="166" fontId="3" fillId="0" borderId="0" xfId="1" applyNumberFormat="1" applyFont="1" applyBorder="1" applyAlignment="1">
      <alignment horizontal="right" vertical="top"/>
    </xf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wrapText="1"/>
    </xf>
    <xf numFmtId="165" fontId="3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0" fontId="0" fillId="0" borderId="0" xfId="0" applyBorder="1"/>
    <xf numFmtId="166" fontId="3" fillId="0" borderId="1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center" wrapText="1"/>
    </xf>
    <xf numFmtId="0" fontId="0" fillId="0" borderId="1" xfId="0" applyBorder="1"/>
    <xf numFmtId="0" fontId="3" fillId="0" borderId="0" xfId="1" applyFont="1" applyBorder="1" applyAlignment="1">
      <alignment wrapText="1"/>
    </xf>
    <xf numFmtId="0" fontId="0" fillId="0" borderId="1" xfId="0" applyBorder="1" applyAlignment="1">
      <alignment horizontal="left"/>
    </xf>
    <xf numFmtId="0" fontId="3" fillId="0" borderId="1" xfId="1" applyFont="1" applyBorder="1" applyAlignment="1">
      <alignment horizontal="right" vertical="top"/>
    </xf>
    <xf numFmtId="0" fontId="1" fillId="0" borderId="0" xfId="1" applyBorder="1"/>
    <xf numFmtId="0" fontId="3" fillId="0" borderId="4" xfId="1" applyFont="1" applyBorder="1" applyAlignment="1">
      <alignment wrapText="1"/>
    </xf>
    <xf numFmtId="0" fontId="3" fillId="0" borderId="4" xfId="1" applyFont="1" applyBorder="1" applyAlignment="1">
      <alignment horizontal="center" wrapText="1"/>
    </xf>
    <xf numFmtId="0" fontId="3" fillId="0" borderId="1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wrapText="1"/>
    </xf>
    <xf numFmtId="165" fontId="3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 wrapText="1"/>
    </xf>
    <xf numFmtId="0" fontId="0" fillId="0" borderId="0" xfId="0" applyBorder="1"/>
    <xf numFmtId="0" fontId="2" fillId="0" borderId="0" xfId="1" applyFont="1" applyBorder="1" applyAlignment="1">
      <alignment vertical="center" wrapText="1"/>
    </xf>
    <xf numFmtId="0" fontId="0" fillId="0" borderId="1" xfId="0" applyBorder="1"/>
    <xf numFmtId="0" fontId="3" fillId="0" borderId="0" xfId="1" applyFont="1" applyBorder="1" applyAlignment="1">
      <alignment horizontal="left" vertical="top"/>
    </xf>
    <xf numFmtId="164" fontId="3" fillId="0" borderId="0" xfId="1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right" vertical="top"/>
    </xf>
    <xf numFmtId="165" fontId="3" fillId="0" borderId="1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wrapText="1"/>
    </xf>
    <xf numFmtId="165" fontId="3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left" vertical="top" wrapText="1"/>
    </xf>
    <xf numFmtId="0" fontId="5" fillId="0" borderId="1" xfId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0" fillId="0" borderId="0" xfId="0" applyBorder="1"/>
    <xf numFmtId="167" fontId="3" fillId="0" borderId="0" xfId="1" applyNumberFormat="1" applyFont="1" applyBorder="1" applyAlignment="1">
      <alignment horizontal="right" vertical="top"/>
    </xf>
    <xf numFmtId="166" fontId="3" fillId="0" borderId="1" xfId="1" applyNumberFormat="1" applyFont="1" applyBorder="1" applyAlignment="1">
      <alignment horizontal="right" vertical="top"/>
    </xf>
    <xf numFmtId="0" fontId="2" fillId="0" borderId="0" xfId="1" applyFont="1" applyBorder="1" applyAlignment="1">
      <alignment vertical="center" wrapText="1"/>
    </xf>
    <xf numFmtId="0" fontId="0" fillId="0" borderId="1" xfId="0" applyBorder="1"/>
    <xf numFmtId="0" fontId="2" fillId="0" borderId="0" xfId="1" applyFont="1" applyBorder="1" applyAlignment="1">
      <alignment horizontal="center" vertical="center" wrapText="1"/>
    </xf>
    <xf numFmtId="0" fontId="1" fillId="0" borderId="0" xfId="1" applyBorder="1"/>
    <xf numFmtId="0" fontId="3" fillId="0" borderId="0" xfId="1" applyFont="1" applyBorder="1" applyAlignment="1">
      <alignment horizontal="left" vertical="top"/>
    </xf>
    <xf numFmtId="164" fontId="3" fillId="0" borderId="0" xfId="1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0" fillId="0" borderId="0" xfId="0" applyNumberFormat="1" applyBorder="1"/>
    <xf numFmtId="0" fontId="3" fillId="0" borderId="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center" wrapText="1"/>
    </xf>
    <xf numFmtId="0" fontId="8" fillId="0" borderId="0" xfId="0" applyFont="1"/>
    <xf numFmtId="0" fontId="5" fillId="0" borderId="1" xfId="1" applyFont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168" fontId="0" fillId="0" borderId="1" xfId="0" applyNumberFormat="1" applyBorder="1" applyAlignment="1">
      <alignment horizontal="center"/>
    </xf>
    <xf numFmtId="0" fontId="9" fillId="0" borderId="0" xfId="2"/>
    <xf numFmtId="0" fontId="5" fillId="0" borderId="1" xfId="2" applyFont="1" applyBorder="1" applyAlignment="1">
      <alignment wrapText="1"/>
    </xf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>
      <alignment vertical="top" wrapText="1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5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 wrapText="1"/>
    </xf>
    <xf numFmtId="0" fontId="9" fillId="0" borderId="0" xfId="3" applyFont="1"/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horizontal="center" wrapText="1"/>
    </xf>
    <xf numFmtId="0" fontId="5" fillId="0" borderId="1" xfId="3" applyFont="1" applyBorder="1" applyAlignment="1">
      <alignment horizontal="left" vertical="top" wrapText="1"/>
    </xf>
    <xf numFmtId="164" fontId="5" fillId="0" borderId="1" xfId="3" applyNumberFormat="1" applyFont="1" applyBorder="1" applyAlignment="1">
      <alignment horizontal="right" vertical="top"/>
    </xf>
    <xf numFmtId="165" fontId="5" fillId="0" borderId="1" xfId="3" applyNumberFormat="1" applyFont="1" applyBorder="1" applyAlignment="1">
      <alignment horizontal="right" vertical="top"/>
    </xf>
    <xf numFmtId="0" fontId="5" fillId="0" borderId="1" xfId="3" applyFont="1" applyBorder="1" applyAlignment="1">
      <alignment vertical="top" wrapText="1"/>
    </xf>
    <xf numFmtId="0" fontId="5" fillId="0" borderId="1" xfId="3" applyFont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167" fontId="3" fillId="0" borderId="1" xfId="1" applyNumberFormat="1" applyFont="1" applyBorder="1" applyAlignment="1">
      <alignment horizontal="right" vertical="top"/>
    </xf>
    <xf numFmtId="0" fontId="3" fillId="0" borderId="5" xfId="1" applyFont="1" applyBorder="1" applyAlignment="1">
      <alignment horizontal="center" wrapText="1"/>
    </xf>
    <xf numFmtId="167" fontId="3" fillId="0" borderId="5" xfId="1" applyNumberFormat="1" applyFont="1" applyBorder="1" applyAlignment="1">
      <alignment horizontal="right" vertical="top"/>
    </xf>
    <xf numFmtId="0" fontId="3" fillId="0" borderId="1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10" fillId="0" borderId="0" xfId="4"/>
    <xf numFmtId="165" fontId="11" fillId="0" borderId="1" xfId="4" applyNumberFormat="1" applyFont="1" applyBorder="1" applyAlignment="1">
      <alignment horizontal="right" vertical="top"/>
    </xf>
    <xf numFmtId="166" fontId="11" fillId="0" borderId="1" xfId="4" applyNumberFormat="1" applyFont="1" applyBorder="1" applyAlignment="1">
      <alignment horizontal="right" vertical="top"/>
    </xf>
    <xf numFmtId="0" fontId="11" fillId="0" borderId="0" xfId="4" applyFont="1" applyBorder="1" applyAlignment="1">
      <alignment horizontal="center" wrapText="1"/>
    </xf>
    <xf numFmtId="0" fontId="11" fillId="0" borderId="0" xfId="4" applyFont="1" applyBorder="1" applyAlignment="1">
      <alignment horizontal="left" vertical="top" wrapText="1"/>
    </xf>
    <xf numFmtId="164" fontId="11" fillId="0" borderId="0" xfId="4" applyNumberFormat="1" applyFont="1" applyBorder="1" applyAlignment="1">
      <alignment horizontal="right" vertical="top"/>
    </xf>
    <xf numFmtId="165" fontId="11" fillId="0" borderId="0" xfId="4" applyNumberFormat="1" applyFont="1" applyBorder="1" applyAlignment="1">
      <alignment horizontal="right" vertical="top"/>
    </xf>
    <xf numFmtId="166" fontId="11" fillId="0" borderId="0" xfId="4" applyNumberFormat="1" applyFont="1" applyBorder="1" applyAlignment="1">
      <alignment horizontal="right" vertical="top"/>
    </xf>
    <xf numFmtId="164" fontId="11" fillId="0" borderId="1" xfId="4" applyNumberFormat="1" applyFont="1" applyBorder="1" applyAlignment="1">
      <alignment horizontal="right" vertical="top"/>
    </xf>
    <xf numFmtId="0" fontId="3" fillId="0" borderId="1" xfId="2" applyFont="1" applyBorder="1" applyAlignment="1">
      <alignment horizontal="left" vertical="top" wrapText="1"/>
    </xf>
    <xf numFmtId="168" fontId="3" fillId="0" borderId="1" xfId="1" applyNumberFormat="1" applyFont="1" applyBorder="1" applyAlignment="1">
      <alignment horizontal="right" vertical="top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9" fillId="0" borderId="0" xfId="2" applyFill="1" applyBorder="1"/>
    <xf numFmtId="0" fontId="0" fillId="0" borderId="0" xfId="0" applyFill="1" applyBorder="1"/>
    <xf numFmtId="168" fontId="0" fillId="0" borderId="0" xfId="0" applyNumberFormat="1" applyFill="1" applyBorder="1"/>
    <xf numFmtId="0" fontId="11" fillId="0" borderId="0" xfId="4" applyFont="1" applyBorder="1" applyAlignment="1">
      <alignment vertical="top" wrapText="1"/>
    </xf>
    <xf numFmtId="0" fontId="2" fillId="0" borderId="0" xfId="4" applyFont="1" applyBorder="1" applyAlignment="1">
      <alignment vertical="center" wrapText="1"/>
    </xf>
    <xf numFmtId="0" fontId="11" fillId="0" borderId="0" xfId="4" applyFont="1" applyBorder="1" applyAlignment="1">
      <alignment wrapText="1"/>
    </xf>
    <xf numFmtId="0" fontId="10" fillId="0" borderId="0" xfId="5"/>
    <xf numFmtId="0" fontId="11" fillId="0" borderId="0" xfId="5" applyFont="1" applyBorder="1" applyAlignment="1">
      <alignment horizontal="center" wrapText="1"/>
    </xf>
    <xf numFmtId="0" fontId="11" fillId="0" borderId="0" xfId="5" applyFont="1" applyBorder="1" applyAlignment="1">
      <alignment horizontal="left" vertical="top" wrapText="1"/>
    </xf>
    <xf numFmtId="164" fontId="11" fillId="0" borderId="0" xfId="5" applyNumberFormat="1" applyFont="1" applyBorder="1" applyAlignment="1">
      <alignment horizontal="right" vertical="top"/>
    </xf>
    <xf numFmtId="165" fontId="11" fillId="0" borderId="0" xfId="5" applyNumberFormat="1" applyFont="1" applyBorder="1" applyAlignment="1">
      <alignment horizontal="right" vertical="top"/>
    </xf>
    <xf numFmtId="166" fontId="11" fillId="0" borderId="0" xfId="5" applyNumberFormat="1" applyFont="1" applyBorder="1" applyAlignment="1">
      <alignment horizontal="right" vertical="top"/>
    </xf>
    <xf numFmtId="0" fontId="11" fillId="0" borderId="1" xfId="5" applyFont="1" applyBorder="1" applyAlignment="1">
      <alignment horizontal="left" vertical="top" wrapText="1"/>
    </xf>
    <xf numFmtId="164" fontId="11" fillId="0" borderId="1" xfId="5" applyNumberFormat="1" applyFont="1" applyBorder="1" applyAlignment="1">
      <alignment horizontal="right" vertical="top"/>
    </xf>
    <xf numFmtId="165" fontId="11" fillId="0" borderId="1" xfId="5" applyNumberFormat="1" applyFont="1" applyBorder="1" applyAlignment="1">
      <alignment horizontal="right" vertical="top"/>
    </xf>
    <xf numFmtId="166" fontId="11" fillId="0" borderId="1" xfId="5" applyNumberFormat="1" applyFont="1" applyBorder="1" applyAlignment="1">
      <alignment horizontal="right" vertical="top"/>
    </xf>
    <xf numFmtId="0" fontId="3" fillId="0" borderId="1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0" fontId="3" fillId="0" borderId="5" xfId="1" applyFont="1" applyBorder="1" applyAlignment="1">
      <alignment horizont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2" fillId="0" borderId="0" xfId="5" applyFont="1" applyBorder="1" applyAlignment="1">
      <alignment horizontal="center" vertical="center" wrapText="1"/>
    </xf>
    <xf numFmtId="0" fontId="11" fillId="0" borderId="0" xfId="5" applyFont="1" applyBorder="1" applyAlignment="1">
      <alignment horizontal="left" wrapText="1"/>
    </xf>
    <xf numFmtId="0" fontId="11" fillId="0" borderId="0" xfId="5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top" wrapText="1"/>
    </xf>
  </cellXfs>
  <cellStyles count="6">
    <cellStyle name="Normal" xfId="0" builtinId="0"/>
    <cellStyle name="Normal_House_Hold_Composition" xfId="2" xr:uid="{0507676A-EA85-43BA-B4F2-9C7B83B0A13D}"/>
    <cellStyle name="Normal_Household composition" xfId="4" xr:uid="{0A296192-9625-4A09-A6E8-564109CB1F0F}"/>
    <cellStyle name="Normal_Sheet1" xfId="1" xr:uid="{00000000-0005-0000-0000-000001000000}"/>
    <cellStyle name="Normal_Sheet1_1" xfId="5" xr:uid="{B8EB6698-FA58-482E-A63A-5655782D72CB}"/>
    <cellStyle name="Normal_Vendors" xfId="3" xr:uid="{75FB7703-8E49-4B58-916F-13932649A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4"/>
  <sheetViews>
    <sheetView tabSelected="1" workbookViewId="0">
      <selection activeCell="K8" sqref="K8"/>
    </sheetView>
  </sheetViews>
  <sheetFormatPr defaultRowHeight="14.4" x14ac:dyDescent="0.3"/>
  <cols>
    <col min="2" max="2" width="17.44140625" customWidth="1"/>
  </cols>
  <sheetData>
    <row r="1" spans="1:10" s="78" customFormat="1" x14ac:dyDescent="0.3"/>
    <row r="2" spans="1:10" s="78" customFormat="1" x14ac:dyDescent="0.3">
      <c r="A2" s="110" t="s">
        <v>277</v>
      </c>
    </row>
    <row r="3" spans="1:10" s="78" customFormat="1" x14ac:dyDescent="0.3">
      <c r="A3" s="99"/>
      <c r="B3" s="99" t="s">
        <v>279</v>
      </c>
      <c r="C3" s="99" t="s">
        <v>1</v>
      </c>
      <c r="D3" s="99" t="s">
        <v>2</v>
      </c>
    </row>
    <row r="4" spans="1:10" s="78" customFormat="1" x14ac:dyDescent="0.3">
      <c r="A4" s="99">
        <v>1</v>
      </c>
      <c r="B4" s="99" t="s">
        <v>278</v>
      </c>
      <c r="C4" s="99">
        <v>114</v>
      </c>
      <c r="D4" s="99">
        <v>100</v>
      </c>
    </row>
    <row r="5" spans="1:10" s="78" customFormat="1" x14ac:dyDescent="0.3"/>
    <row r="6" spans="1:10" s="78" customFormat="1" x14ac:dyDescent="0.3"/>
    <row r="7" spans="1:10" ht="15.75" customHeight="1" x14ac:dyDescent="0.3">
      <c r="G7" s="1"/>
    </row>
    <row r="8" spans="1:10" x14ac:dyDescent="0.3">
      <c r="A8" s="184" t="s">
        <v>0</v>
      </c>
      <c r="B8" s="184"/>
      <c r="C8" s="184"/>
      <c r="D8" s="184"/>
      <c r="G8" s="1"/>
    </row>
    <row r="9" spans="1:10" x14ac:dyDescent="0.3">
      <c r="A9" s="80" t="s">
        <v>6</v>
      </c>
      <c r="B9" s="80" t="s">
        <v>7</v>
      </c>
      <c r="C9" s="81" t="s">
        <v>8</v>
      </c>
      <c r="D9" s="81" t="s">
        <v>9</v>
      </c>
      <c r="G9" s="1"/>
    </row>
    <row r="10" spans="1:10" x14ac:dyDescent="0.3">
      <c r="A10" s="82">
        <v>1</v>
      </c>
      <c r="B10" s="83" t="s">
        <v>10</v>
      </c>
      <c r="C10" s="84">
        <v>101</v>
      </c>
      <c r="D10" s="85">
        <v>88.6</v>
      </c>
      <c r="G10" s="1"/>
    </row>
    <row r="11" spans="1:10" x14ac:dyDescent="0.3">
      <c r="A11" s="82">
        <v>2</v>
      </c>
      <c r="B11" s="83" t="s">
        <v>11</v>
      </c>
      <c r="C11" s="84">
        <v>13</v>
      </c>
      <c r="D11" s="85">
        <v>11.4</v>
      </c>
      <c r="G11" s="1"/>
    </row>
    <row r="12" spans="1:10" x14ac:dyDescent="0.3">
      <c r="A12" s="99"/>
      <c r="B12" s="99" t="s">
        <v>3</v>
      </c>
      <c r="C12" s="99">
        <v>114</v>
      </c>
      <c r="D12" s="99">
        <v>100</v>
      </c>
      <c r="G12" s="1"/>
    </row>
    <row r="13" spans="1:10" x14ac:dyDescent="0.3">
      <c r="A13" s="2"/>
      <c r="B13" s="2"/>
      <c r="C13" s="2"/>
      <c r="D13" s="2"/>
    </row>
    <row r="14" spans="1:10" x14ac:dyDescent="0.3">
      <c r="A14" s="183" t="s">
        <v>12</v>
      </c>
      <c r="B14" s="183"/>
      <c r="C14" s="183"/>
      <c r="D14" s="183"/>
      <c r="E14" s="3"/>
      <c r="F14" s="3"/>
      <c r="G14" s="3"/>
      <c r="H14" s="3"/>
      <c r="I14" s="3"/>
      <c r="J14" s="3"/>
    </row>
    <row r="15" spans="1:10" x14ac:dyDescent="0.3">
      <c r="A15" s="8" t="s">
        <v>6</v>
      </c>
      <c r="B15" s="8" t="s">
        <v>13</v>
      </c>
      <c r="C15" s="9" t="s">
        <v>8</v>
      </c>
      <c r="D15" s="9" t="s">
        <v>9</v>
      </c>
      <c r="E15" s="3"/>
      <c r="F15" s="3"/>
      <c r="G15" s="3"/>
      <c r="H15" s="3"/>
      <c r="I15" s="3"/>
      <c r="J15" s="3"/>
    </row>
    <row r="16" spans="1:10" x14ac:dyDescent="0.3">
      <c r="A16" s="10">
        <v>1</v>
      </c>
      <c r="B16" s="10" t="s">
        <v>14</v>
      </c>
      <c r="C16" s="11">
        <v>114</v>
      </c>
      <c r="D16" s="12">
        <v>100</v>
      </c>
      <c r="E16" s="3"/>
      <c r="F16" s="3"/>
      <c r="G16" s="3"/>
      <c r="H16" s="3"/>
      <c r="I16" s="3"/>
      <c r="J16" s="3"/>
    </row>
    <row r="17" spans="1:10" x14ac:dyDescent="0.3"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183" t="s">
        <v>15</v>
      </c>
      <c r="B18" s="183"/>
      <c r="C18" s="183"/>
      <c r="D18" s="183"/>
      <c r="E18" s="3"/>
      <c r="F18" s="3"/>
      <c r="G18" s="3"/>
      <c r="H18" s="3"/>
      <c r="I18" s="3"/>
      <c r="J18" s="3"/>
    </row>
    <row r="19" spans="1:10" x14ac:dyDescent="0.3">
      <c r="A19" s="13" t="s">
        <v>6</v>
      </c>
      <c r="B19" s="13" t="s">
        <v>16</v>
      </c>
      <c r="C19" s="14" t="s">
        <v>8</v>
      </c>
      <c r="D19" s="14" t="s">
        <v>9</v>
      </c>
      <c r="E19" s="3"/>
      <c r="F19" s="3"/>
      <c r="G19" s="3"/>
      <c r="H19" s="3"/>
      <c r="I19" s="3"/>
      <c r="J19" s="3"/>
    </row>
    <row r="20" spans="1:10" x14ac:dyDescent="0.3">
      <c r="A20" s="15">
        <v>1</v>
      </c>
      <c r="B20" s="16" t="s">
        <v>17</v>
      </c>
      <c r="C20" s="17">
        <v>112</v>
      </c>
      <c r="D20" s="18">
        <v>98.2</v>
      </c>
      <c r="E20" s="3"/>
      <c r="F20" s="3"/>
      <c r="G20" s="3"/>
      <c r="H20" s="3"/>
      <c r="I20" s="3"/>
      <c r="J20" s="3"/>
    </row>
    <row r="21" spans="1:10" x14ac:dyDescent="0.3">
      <c r="A21" s="15">
        <v>2</v>
      </c>
      <c r="B21" t="s">
        <v>280</v>
      </c>
      <c r="C21" s="17">
        <v>1</v>
      </c>
      <c r="D21" s="18">
        <v>0.9</v>
      </c>
      <c r="E21" s="2"/>
      <c r="F21" s="2"/>
      <c r="G21" s="2"/>
      <c r="H21" s="2"/>
    </row>
    <row r="22" spans="1:10" s="78" customFormat="1" x14ac:dyDescent="0.3">
      <c r="A22" s="82">
        <v>3</v>
      </c>
      <c r="B22" s="16" t="s">
        <v>18</v>
      </c>
      <c r="C22" s="84">
        <v>1</v>
      </c>
      <c r="D22" s="85">
        <v>0.9</v>
      </c>
    </row>
    <row r="23" spans="1:10" x14ac:dyDescent="0.3">
      <c r="A23" s="15"/>
      <c r="B23" s="16" t="s">
        <v>3</v>
      </c>
      <c r="C23" s="17">
        <v>114</v>
      </c>
      <c r="D23" s="18">
        <v>100</v>
      </c>
      <c r="E23" s="2"/>
      <c r="F23" s="2"/>
      <c r="G23" s="2"/>
      <c r="H23" s="2"/>
    </row>
    <row r="24" spans="1:10" x14ac:dyDescent="0.3">
      <c r="A24" s="7"/>
      <c r="B24" s="7"/>
      <c r="C24" s="7"/>
      <c r="D24" s="7"/>
    </row>
    <row r="25" spans="1:10" s="78" customFormat="1" x14ac:dyDescent="0.3"/>
    <row r="26" spans="1:10" s="78" customFormat="1" x14ac:dyDescent="0.3"/>
    <row r="27" spans="1:10" x14ac:dyDescent="0.3">
      <c r="A27" s="183" t="s">
        <v>19</v>
      </c>
      <c r="B27" s="183"/>
      <c r="C27" s="183"/>
      <c r="D27" s="183"/>
    </row>
    <row r="28" spans="1:10" x14ac:dyDescent="0.3">
      <c r="A28" s="19" t="s">
        <v>6</v>
      </c>
      <c r="B28" s="19" t="s">
        <v>20</v>
      </c>
      <c r="C28" s="20" t="s">
        <v>8</v>
      </c>
      <c r="D28" s="20" t="s">
        <v>9</v>
      </c>
    </row>
    <row r="29" spans="1:10" x14ac:dyDescent="0.3">
      <c r="A29" s="21">
        <v>1</v>
      </c>
      <c r="B29" s="22" t="s">
        <v>21</v>
      </c>
      <c r="C29" s="23">
        <v>113</v>
      </c>
      <c r="D29" s="24">
        <v>99.1</v>
      </c>
    </row>
    <row r="30" spans="1:10" x14ac:dyDescent="0.3">
      <c r="A30" s="21">
        <v>2</v>
      </c>
      <c r="B30" s="111" t="s">
        <v>281</v>
      </c>
      <c r="C30" s="23">
        <v>1</v>
      </c>
      <c r="D30" s="24">
        <v>0.9</v>
      </c>
    </row>
    <row r="31" spans="1:10" x14ac:dyDescent="0.3">
      <c r="A31" s="21"/>
      <c r="B31" s="22" t="s">
        <v>3</v>
      </c>
      <c r="C31" s="23">
        <v>114</v>
      </c>
      <c r="D31" s="24">
        <v>100</v>
      </c>
    </row>
    <row r="33" spans="1:15" x14ac:dyDescent="0.3">
      <c r="A33" s="183" t="s">
        <v>22</v>
      </c>
      <c r="B33" s="183"/>
      <c r="C33" s="183"/>
      <c r="D33" s="183"/>
    </row>
    <row r="34" spans="1:15" x14ac:dyDescent="0.3">
      <c r="A34" s="26" t="s">
        <v>6</v>
      </c>
      <c r="B34" s="26" t="s">
        <v>23</v>
      </c>
      <c r="C34" s="27" t="s">
        <v>8</v>
      </c>
      <c r="D34" s="27" t="s">
        <v>9</v>
      </c>
    </row>
    <row r="35" spans="1:15" x14ac:dyDescent="0.3">
      <c r="A35" s="28">
        <v>1</v>
      </c>
      <c r="B35" s="29" t="s">
        <v>24</v>
      </c>
      <c r="C35" s="30">
        <v>19</v>
      </c>
      <c r="D35" s="31">
        <v>16.7</v>
      </c>
      <c r="F35" s="35"/>
      <c r="G35" s="35"/>
      <c r="H35" s="35"/>
      <c r="I35" s="35"/>
      <c r="J35" s="35"/>
      <c r="K35" s="35"/>
      <c r="L35" s="35"/>
    </row>
    <row r="36" spans="1:15" x14ac:dyDescent="0.3">
      <c r="A36" s="28">
        <v>2</v>
      </c>
      <c r="B36" s="29" t="s">
        <v>25</v>
      </c>
      <c r="C36" s="30">
        <v>5</v>
      </c>
      <c r="D36" s="31">
        <v>4.4000000000000004</v>
      </c>
      <c r="F36" s="35"/>
      <c r="G36" s="183"/>
      <c r="H36" s="183"/>
      <c r="I36" s="183"/>
      <c r="J36" s="183"/>
      <c r="K36" s="183"/>
      <c r="L36" s="183"/>
      <c r="M36" s="25"/>
    </row>
    <row r="37" spans="1:15" x14ac:dyDescent="0.3">
      <c r="A37" s="28">
        <v>3</v>
      </c>
      <c r="B37" s="29" t="s">
        <v>26</v>
      </c>
      <c r="C37" s="30">
        <v>72</v>
      </c>
      <c r="D37" s="31">
        <v>63.2</v>
      </c>
      <c r="F37" s="35"/>
      <c r="G37" s="187"/>
      <c r="H37" s="187"/>
      <c r="I37" s="32"/>
      <c r="J37" s="32"/>
      <c r="K37" s="32"/>
      <c r="L37" s="32"/>
      <c r="M37" s="25"/>
    </row>
    <row r="38" spans="1:15" x14ac:dyDescent="0.3">
      <c r="A38" s="28">
        <v>4</v>
      </c>
      <c r="B38" s="29" t="s">
        <v>27</v>
      </c>
      <c r="C38" s="30">
        <v>18</v>
      </c>
      <c r="D38" s="31">
        <v>15.8</v>
      </c>
      <c r="F38" s="35"/>
      <c r="G38" s="180"/>
      <c r="H38" s="5"/>
      <c r="I38" s="6"/>
      <c r="J38" s="33"/>
      <c r="K38" s="33"/>
      <c r="L38" s="33"/>
      <c r="M38" s="25"/>
    </row>
    <row r="39" spans="1:15" x14ac:dyDescent="0.3">
      <c r="A39" s="28"/>
      <c r="B39" s="29" t="s">
        <v>3</v>
      </c>
      <c r="C39" s="30">
        <v>114</v>
      </c>
      <c r="D39" s="31">
        <v>100</v>
      </c>
      <c r="F39" s="35"/>
      <c r="G39" s="180"/>
      <c r="H39" s="5"/>
      <c r="I39" s="6"/>
      <c r="J39" s="33"/>
      <c r="K39" s="33"/>
      <c r="L39" s="33"/>
      <c r="M39" s="25"/>
    </row>
    <row r="40" spans="1:15" x14ac:dyDescent="0.3">
      <c r="F40" s="35"/>
      <c r="G40" s="180"/>
      <c r="H40" s="5"/>
      <c r="I40" s="6"/>
      <c r="J40" s="33"/>
      <c r="K40" s="33"/>
      <c r="L40" s="33"/>
      <c r="M40" s="25"/>
    </row>
    <row r="41" spans="1:15" ht="24" customHeight="1" x14ac:dyDescent="0.3">
      <c r="A41" s="183" t="s">
        <v>28</v>
      </c>
      <c r="B41" s="183"/>
      <c r="C41" s="183"/>
      <c r="D41" s="183"/>
      <c r="F41" s="35"/>
      <c r="G41" s="180"/>
      <c r="H41" s="5"/>
      <c r="I41" s="6"/>
      <c r="J41" s="33"/>
      <c r="K41" s="33"/>
      <c r="L41" s="33"/>
      <c r="M41" s="25"/>
    </row>
    <row r="42" spans="1:15" x14ac:dyDescent="0.3">
      <c r="A42" s="39" t="s">
        <v>6</v>
      </c>
      <c r="B42" s="39" t="s">
        <v>29</v>
      </c>
      <c r="C42" s="40" t="s">
        <v>8</v>
      </c>
      <c r="D42" s="40" t="s">
        <v>9</v>
      </c>
      <c r="F42" s="35"/>
      <c r="G42" s="180"/>
      <c r="H42" s="34"/>
      <c r="I42" s="183"/>
      <c r="J42" s="183"/>
      <c r="K42" s="183"/>
      <c r="L42" s="183"/>
      <c r="M42" s="183"/>
      <c r="N42" s="183"/>
      <c r="O42" s="38"/>
    </row>
    <row r="43" spans="1:15" x14ac:dyDescent="0.3">
      <c r="A43" s="41">
        <v>1</v>
      </c>
      <c r="B43" s="48" t="s">
        <v>30</v>
      </c>
      <c r="C43" s="43">
        <v>16</v>
      </c>
      <c r="D43" s="44">
        <f>C43/114*100</f>
        <v>14.035087719298245</v>
      </c>
      <c r="F43" s="35"/>
      <c r="G43" s="35"/>
      <c r="H43" s="35"/>
      <c r="I43" s="187"/>
      <c r="J43" s="187"/>
      <c r="K43" s="45"/>
      <c r="L43" s="45"/>
      <c r="M43" s="45"/>
      <c r="N43" s="45"/>
      <c r="O43" s="38"/>
    </row>
    <row r="44" spans="1:15" x14ac:dyDescent="0.3">
      <c r="A44" s="41">
        <v>2</v>
      </c>
      <c r="B44" s="48" t="s">
        <v>31</v>
      </c>
      <c r="C44" s="43">
        <v>23</v>
      </c>
      <c r="D44" s="85">
        <f t="shared" ref="D44:D46" si="0">C44/114*100</f>
        <v>20.175438596491226</v>
      </c>
      <c r="F44" s="35"/>
      <c r="G44" s="35"/>
      <c r="H44" s="35"/>
      <c r="I44" s="4"/>
      <c r="J44" s="5"/>
      <c r="K44" s="6"/>
      <c r="L44" s="46"/>
      <c r="M44" s="46"/>
      <c r="N44" s="46"/>
      <c r="O44" s="38"/>
    </row>
    <row r="45" spans="1:15" x14ac:dyDescent="0.3">
      <c r="A45" s="41">
        <v>3</v>
      </c>
      <c r="B45" s="48" t="s">
        <v>32</v>
      </c>
      <c r="C45" s="43">
        <v>30</v>
      </c>
      <c r="D45" s="85">
        <f t="shared" si="0"/>
        <v>26.315789473684209</v>
      </c>
      <c r="I45" s="4"/>
      <c r="J45" s="102"/>
      <c r="K45" s="103"/>
      <c r="L45" s="87"/>
      <c r="M45" s="87"/>
      <c r="N45" s="87"/>
      <c r="O45" s="79"/>
    </row>
    <row r="46" spans="1:15" x14ac:dyDescent="0.3">
      <c r="A46" s="41">
        <v>4</v>
      </c>
      <c r="B46" s="48" t="s">
        <v>33</v>
      </c>
      <c r="C46" s="43">
        <v>45</v>
      </c>
      <c r="D46" s="85">
        <f t="shared" si="0"/>
        <v>39.473684210526315</v>
      </c>
      <c r="I46" s="4"/>
      <c r="J46" s="102"/>
      <c r="K46" s="103"/>
      <c r="L46" s="87"/>
      <c r="M46" s="87"/>
      <c r="N46" s="87"/>
      <c r="O46" s="79"/>
    </row>
    <row r="47" spans="1:15" x14ac:dyDescent="0.3">
      <c r="A47" s="41"/>
      <c r="B47" s="42" t="s">
        <v>3</v>
      </c>
      <c r="C47" s="43">
        <v>114</v>
      </c>
      <c r="D47" s="44">
        <v>100</v>
      </c>
      <c r="I47" s="4"/>
      <c r="J47" s="102"/>
      <c r="K47" s="103"/>
      <c r="L47" s="87"/>
      <c r="M47" s="87"/>
      <c r="N47" s="87"/>
      <c r="O47" s="79"/>
    </row>
    <row r="48" spans="1:15" x14ac:dyDescent="0.3">
      <c r="I48" s="4"/>
      <c r="J48" s="102"/>
      <c r="K48" s="103"/>
      <c r="L48" s="104"/>
      <c r="M48" s="104"/>
      <c r="N48" s="87"/>
      <c r="O48" s="79"/>
    </row>
    <row r="49" spans="1:15" s="78" customFormat="1" ht="14.4" customHeight="1" x14ac:dyDescent="0.3">
      <c r="A49" s="183" t="s">
        <v>34</v>
      </c>
      <c r="B49" s="183"/>
      <c r="C49" s="183"/>
      <c r="D49" s="183"/>
      <c r="E49" s="183"/>
      <c r="F49" s="183"/>
      <c r="G49" s="79"/>
      <c r="H49" s="189"/>
      <c r="I49" s="189"/>
      <c r="J49" s="189"/>
      <c r="K49" s="189"/>
      <c r="L49" s="189"/>
      <c r="M49" s="189"/>
      <c r="N49" s="167"/>
      <c r="O49" s="79"/>
    </row>
    <row r="50" spans="1:15" s="78" customFormat="1" x14ac:dyDescent="0.3">
      <c r="A50" s="80" t="s">
        <v>6</v>
      </c>
      <c r="B50" s="80" t="s">
        <v>35</v>
      </c>
      <c r="C50" s="160" t="s">
        <v>8</v>
      </c>
      <c r="D50" s="160" t="s">
        <v>9</v>
      </c>
      <c r="E50" s="109"/>
      <c r="F50" s="109"/>
      <c r="G50" s="79"/>
      <c r="H50" s="190"/>
      <c r="I50" s="190"/>
      <c r="J50" s="168"/>
      <c r="K50" s="168"/>
      <c r="L50" s="168"/>
      <c r="M50" s="168"/>
      <c r="N50" s="167"/>
      <c r="O50" s="79"/>
    </row>
    <row r="51" spans="1:15" s="78" customFormat="1" x14ac:dyDescent="0.3">
      <c r="A51" s="82">
        <v>1</v>
      </c>
      <c r="B51" s="173" t="s">
        <v>287</v>
      </c>
      <c r="C51" s="174">
        <v>3</v>
      </c>
      <c r="D51" s="175">
        <v>2.6315789473684212</v>
      </c>
      <c r="E51" s="87"/>
      <c r="F51" s="87"/>
      <c r="G51" s="79"/>
      <c r="H51" s="191"/>
      <c r="I51" s="169"/>
      <c r="J51" s="170"/>
      <c r="K51" s="171"/>
      <c r="L51" s="171"/>
      <c r="M51" s="171"/>
      <c r="N51" s="167"/>
      <c r="O51" s="79"/>
    </row>
    <row r="52" spans="1:15" s="78" customFormat="1" x14ac:dyDescent="0.3">
      <c r="A52" s="82">
        <v>2</v>
      </c>
      <c r="B52" s="173" t="s">
        <v>36</v>
      </c>
      <c r="C52" s="174">
        <v>12</v>
      </c>
      <c r="D52" s="175">
        <v>10.526315789473685</v>
      </c>
      <c r="E52" s="87"/>
      <c r="F52" s="87"/>
      <c r="G52" s="79"/>
      <c r="H52" s="191"/>
      <c r="I52" s="169"/>
      <c r="J52" s="170"/>
      <c r="K52" s="171"/>
      <c r="L52" s="171"/>
      <c r="M52" s="171"/>
      <c r="N52" s="167"/>
      <c r="O52" s="79"/>
    </row>
    <row r="53" spans="1:15" s="78" customFormat="1" x14ac:dyDescent="0.3">
      <c r="A53" s="82">
        <v>3</v>
      </c>
      <c r="B53" s="173" t="s">
        <v>37</v>
      </c>
      <c r="C53" s="174">
        <v>69</v>
      </c>
      <c r="D53" s="175">
        <v>60.526315789473685</v>
      </c>
      <c r="E53" s="87"/>
      <c r="F53" s="87"/>
      <c r="G53" s="79"/>
      <c r="H53" s="191"/>
      <c r="I53" s="169"/>
      <c r="J53" s="170"/>
      <c r="K53" s="171"/>
      <c r="L53" s="171"/>
      <c r="M53" s="171"/>
      <c r="N53" s="167"/>
      <c r="O53" s="79"/>
    </row>
    <row r="54" spans="1:15" s="78" customFormat="1" x14ac:dyDescent="0.3">
      <c r="A54" s="82">
        <v>4</v>
      </c>
      <c r="B54" s="173" t="s">
        <v>24</v>
      </c>
      <c r="C54" s="174">
        <v>1</v>
      </c>
      <c r="D54" s="176">
        <v>0.8771929824561403</v>
      </c>
      <c r="E54" s="104"/>
      <c r="F54" s="87"/>
      <c r="G54" s="79"/>
      <c r="H54" s="191"/>
      <c r="I54" s="169"/>
      <c r="J54" s="170"/>
      <c r="K54" s="172"/>
      <c r="L54" s="172"/>
      <c r="M54" s="171"/>
      <c r="N54" s="167"/>
      <c r="O54" s="79"/>
    </row>
    <row r="55" spans="1:15" s="78" customFormat="1" x14ac:dyDescent="0.3">
      <c r="A55" s="82">
        <v>5</v>
      </c>
      <c r="B55" s="173" t="s">
        <v>38</v>
      </c>
      <c r="C55" s="174">
        <v>2</v>
      </c>
      <c r="D55" s="175">
        <v>1.7543859649122806</v>
      </c>
      <c r="E55" s="87"/>
      <c r="F55" s="87"/>
      <c r="G55" s="79"/>
      <c r="H55" s="191"/>
      <c r="I55" s="169"/>
      <c r="J55" s="170"/>
      <c r="K55" s="171"/>
      <c r="L55" s="171"/>
      <c r="M55" s="171"/>
      <c r="N55" s="167"/>
      <c r="O55" s="79"/>
    </row>
    <row r="56" spans="1:15" s="78" customFormat="1" x14ac:dyDescent="0.3">
      <c r="A56" s="82">
        <v>6</v>
      </c>
      <c r="B56" s="173" t="s">
        <v>288</v>
      </c>
      <c r="C56" s="174">
        <v>3</v>
      </c>
      <c r="D56" s="175">
        <v>2.6315789473684212</v>
      </c>
      <c r="E56" s="87"/>
      <c r="F56" s="87"/>
      <c r="G56" s="79"/>
      <c r="H56" s="191"/>
      <c r="I56" s="169"/>
      <c r="J56" s="170"/>
      <c r="K56" s="171"/>
      <c r="L56" s="171"/>
      <c r="M56" s="171"/>
      <c r="N56" s="167"/>
      <c r="O56" s="79"/>
    </row>
    <row r="57" spans="1:15" s="78" customFormat="1" x14ac:dyDescent="0.3">
      <c r="A57" s="82">
        <v>7</v>
      </c>
      <c r="B57" s="173" t="s">
        <v>289</v>
      </c>
      <c r="C57" s="174">
        <v>5</v>
      </c>
      <c r="D57" s="175">
        <v>4.3859649122807021</v>
      </c>
      <c r="E57" s="87"/>
      <c r="F57" s="87"/>
      <c r="G57" s="79"/>
      <c r="H57" s="191"/>
      <c r="I57" s="169"/>
      <c r="J57" s="170"/>
      <c r="K57" s="171"/>
      <c r="L57" s="171"/>
      <c r="M57" s="171"/>
      <c r="N57" s="167"/>
      <c r="O57" s="79"/>
    </row>
    <row r="58" spans="1:15" s="78" customFormat="1" x14ac:dyDescent="0.3">
      <c r="A58" s="82">
        <v>8</v>
      </c>
      <c r="B58" s="173" t="s">
        <v>290</v>
      </c>
      <c r="C58" s="174">
        <v>8</v>
      </c>
      <c r="D58" s="175">
        <v>7.0175438596491224</v>
      </c>
      <c r="E58" s="87"/>
      <c r="F58" s="87"/>
      <c r="G58" s="79"/>
      <c r="H58" s="191"/>
      <c r="I58" s="169"/>
      <c r="J58" s="170"/>
      <c r="K58" s="171"/>
      <c r="L58" s="171"/>
      <c r="M58" s="171"/>
      <c r="N58" s="167"/>
      <c r="O58" s="79"/>
    </row>
    <row r="59" spans="1:15" s="78" customFormat="1" x14ac:dyDescent="0.3">
      <c r="A59" s="82">
        <v>9</v>
      </c>
      <c r="B59" s="173" t="s">
        <v>291</v>
      </c>
      <c r="C59" s="174">
        <v>6</v>
      </c>
      <c r="D59" s="175">
        <v>5.2631578947368425</v>
      </c>
      <c r="E59" s="87"/>
      <c r="F59" s="87"/>
      <c r="G59" s="79"/>
      <c r="H59" s="191"/>
      <c r="I59" s="169"/>
      <c r="J59" s="170"/>
      <c r="K59" s="171"/>
      <c r="L59" s="171"/>
      <c r="M59" s="171"/>
      <c r="N59" s="167"/>
      <c r="O59" s="79"/>
    </row>
    <row r="60" spans="1:15" s="78" customFormat="1" x14ac:dyDescent="0.3">
      <c r="A60" s="82">
        <v>10</v>
      </c>
      <c r="B60" s="173" t="s">
        <v>292</v>
      </c>
      <c r="C60" s="174">
        <v>1</v>
      </c>
      <c r="D60" s="176">
        <v>0.8771929824561403</v>
      </c>
      <c r="E60" s="104"/>
      <c r="F60" s="87"/>
      <c r="G60" s="79"/>
      <c r="H60" s="191"/>
      <c r="I60" s="169"/>
      <c r="J60" s="170"/>
      <c r="K60" s="172"/>
      <c r="L60" s="172"/>
      <c r="M60" s="171"/>
      <c r="N60" s="167"/>
      <c r="O60" s="79"/>
    </row>
    <row r="61" spans="1:15" s="78" customFormat="1" x14ac:dyDescent="0.3">
      <c r="A61" s="82">
        <v>11</v>
      </c>
      <c r="B61" s="173" t="s">
        <v>293</v>
      </c>
      <c r="C61" s="174">
        <v>1</v>
      </c>
      <c r="D61" s="176">
        <v>0.8771929824561403</v>
      </c>
      <c r="E61" s="104"/>
      <c r="F61" s="87"/>
      <c r="G61" s="79"/>
      <c r="H61" s="191"/>
      <c r="I61" s="169"/>
      <c r="J61" s="170"/>
      <c r="K61" s="172"/>
      <c r="L61" s="172"/>
      <c r="M61" s="171"/>
      <c r="N61" s="167"/>
      <c r="O61" s="79"/>
    </row>
    <row r="62" spans="1:15" s="78" customFormat="1" x14ac:dyDescent="0.3">
      <c r="A62" s="82">
        <v>12</v>
      </c>
      <c r="B62" s="173" t="s">
        <v>294</v>
      </c>
      <c r="C62" s="174">
        <v>1</v>
      </c>
      <c r="D62" s="176">
        <v>0.8771929824561403</v>
      </c>
      <c r="E62" s="104"/>
      <c r="F62" s="87"/>
      <c r="G62" s="79"/>
      <c r="H62" s="191"/>
      <c r="I62" s="169"/>
      <c r="J62" s="170"/>
      <c r="K62" s="172"/>
      <c r="L62" s="172"/>
      <c r="M62" s="171"/>
      <c r="N62" s="167"/>
      <c r="O62" s="79"/>
    </row>
    <row r="63" spans="1:15" s="78" customFormat="1" x14ac:dyDescent="0.3">
      <c r="A63" s="82">
        <v>13</v>
      </c>
      <c r="B63" s="173" t="s">
        <v>295</v>
      </c>
      <c r="C63" s="174">
        <v>2</v>
      </c>
      <c r="D63" s="175">
        <v>1.7543859649122806</v>
      </c>
      <c r="E63" s="87"/>
      <c r="F63" s="87"/>
      <c r="G63" s="79"/>
      <c r="H63" s="191"/>
      <c r="I63" s="169"/>
      <c r="J63" s="170"/>
      <c r="K63" s="171"/>
      <c r="L63" s="171"/>
      <c r="M63" s="171"/>
      <c r="N63" s="167"/>
      <c r="O63" s="79"/>
    </row>
    <row r="64" spans="1:15" s="78" customFormat="1" x14ac:dyDescent="0.3">
      <c r="A64" s="82"/>
      <c r="B64" s="173" t="s">
        <v>3</v>
      </c>
      <c r="C64" s="174">
        <v>114</v>
      </c>
      <c r="D64" s="175">
        <v>100</v>
      </c>
      <c r="E64" s="87"/>
      <c r="F64" s="108"/>
      <c r="G64" s="79"/>
      <c r="H64" s="191"/>
      <c r="I64" s="169"/>
      <c r="J64" s="170"/>
      <c r="K64" s="171"/>
      <c r="L64" s="171"/>
      <c r="M64" s="169"/>
      <c r="N64" s="167"/>
      <c r="O64" s="79"/>
    </row>
    <row r="65" spans="1:15" s="78" customFormat="1" x14ac:dyDescent="0.3">
      <c r="I65" s="4"/>
      <c r="J65" s="102"/>
      <c r="K65" s="103"/>
      <c r="L65" s="104"/>
      <c r="M65" s="104"/>
      <c r="N65" s="87"/>
      <c r="O65" s="79"/>
    </row>
    <row r="66" spans="1:15" s="78" customFormat="1" x14ac:dyDescent="0.3">
      <c r="I66" s="4"/>
      <c r="J66" s="102"/>
      <c r="K66" s="103"/>
      <c r="L66" s="104"/>
      <c r="M66" s="104"/>
      <c r="N66" s="87"/>
      <c r="O66" s="79"/>
    </row>
    <row r="67" spans="1:15" s="78" customFormat="1" x14ac:dyDescent="0.3">
      <c r="I67" s="4"/>
      <c r="J67" s="102"/>
      <c r="K67" s="103"/>
      <c r="L67" s="104"/>
      <c r="M67" s="104"/>
      <c r="N67" s="87"/>
      <c r="O67" s="79"/>
    </row>
    <row r="68" spans="1:15" x14ac:dyDescent="0.3">
      <c r="A68" s="4"/>
      <c r="B68" s="47"/>
      <c r="C68" s="6"/>
      <c r="D68" s="46"/>
      <c r="E68" s="46"/>
      <c r="F68" s="46"/>
      <c r="I68" s="4"/>
      <c r="J68" s="102"/>
      <c r="K68" s="103"/>
      <c r="L68" s="87"/>
      <c r="M68" s="87"/>
      <c r="N68" s="87"/>
      <c r="O68" s="79"/>
    </row>
    <row r="69" spans="1:15" x14ac:dyDescent="0.3">
      <c r="A69" s="184" t="s">
        <v>39</v>
      </c>
      <c r="B69" s="184"/>
      <c r="C69" s="184"/>
      <c r="D69" s="184"/>
      <c r="E69" s="46"/>
      <c r="F69" s="46"/>
      <c r="I69" s="4"/>
      <c r="J69" s="102"/>
      <c r="K69" s="103"/>
      <c r="L69" s="104"/>
      <c r="M69" s="104"/>
      <c r="N69" s="87"/>
      <c r="O69" s="79"/>
    </row>
    <row r="70" spans="1:15" x14ac:dyDescent="0.3">
      <c r="A70" s="39" t="s">
        <v>6</v>
      </c>
      <c r="B70" s="39" t="s">
        <v>40</v>
      </c>
      <c r="C70" s="40" t="s">
        <v>8</v>
      </c>
      <c r="D70" s="40" t="s">
        <v>9</v>
      </c>
      <c r="E70" s="46"/>
      <c r="F70" s="46"/>
      <c r="I70" s="4"/>
      <c r="J70" s="102"/>
      <c r="K70" s="103"/>
      <c r="L70" s="87"/>
      <c r="M70" s="87"/>
      <c r="N70" s="87"/>
      <c r="O70" s="79"/>
    </row>
    <row r="71" spans="1:15" x14ac:dyDescent="0.3">
      <c r="A71" s="41">
        <v>1</v>
      </c>
      <c r="B71" s="42" t="s">
        <v>41</v>
      </c>
      <c r="C71" s="43">
        <v>44</v>
      </c>
      <c r="D71" s="44">
        <v>38.6</v>
      </c>
      <c r="E71" s="46"/>
      <c r="F71" s="46"/>
      <c r="I71" s="4"/>
      <c r="J71" s="102"/>
      <c r="K71" s="103"/>
      <c r="L71" s="104"/>
      <c r="M71" s="104"/>
      <c r="N71" s="87"/>
      <c r="O71" s="79"/>
    </row>
    <row r="72" spans="1:15" x14ac:dyDescent="0.3">
      <c r="A72" s="41">
        <v>2</v>
      </c>
      <c r="B72" s="42" t="s">
        <v>42</v>
      </c>
      <c r="C72" s="43">
        <v>35</v>
      </c>
      <c r="D72" s="44">
        <v>30.7</v>
      </c>
      <c r="E72" s="46"/>
      <c r="F72" s="46"/>
      <c r="I72" s="4"/>
      <c r="J72" s="102"/>
      <c r="K72" s="103"/>
      <c r="L72" s="87"/>
      <c r="M72" s="87"/>
      <c r="N72" s="87"/>
      <c r="O72" s="79"/>
    </row>
    <row r="73" spans="1:15" x14ac:dyDescent="0.3">
      <c r="A73" s="41">
        <v>3</v>
      </c>
      <c r="B73" s="42" t="s">
        <v>43</v>
      </c>
      <c r="C73" s="43">
        <v>35</v>
      </c>
      <c r="D73" s="44">
        <v>30.7</v>
      </c>
      <c r="E73" s="46"/>
      <c r="F73" s="46"/>
      <c r="I73" s="4"/>
      <c r="J73" s="102"/>
      <c r="K73" s="103"/>
      <c r="L73" s="104"/>
      <c r="M73" s="104"/>
      <c r="N73" s="87"/>
      <c r="O73" s="79"/>
    </row>
    <row r="74" spans="1:15" x14ac:dyDescent="0.3">
      <c r="A74" s="41"/>
      <c r="B74" s="42" t="s">
        <v>3</v>
      </c>
      <c r="C74" s="43">
        <v>114</v>
      </c>
      <c r="D74" s="44">
        <v>100</v>
      </c>
      <c r="E74" s="46"/>
      <c r="F74" s="46"/>
      <c r="I74" s="4"/>
      <c r="J74" s="102"/>
      <c r="K74" s="103"/>
      <c r="L74" s="87"/>
      <c r="M74" s="87"/>
      <c r="N74" s="87"/>
      <c r="O74" s="79"/>
    </row>
    <row r="75" spans="1:15" x14ac:dyDescent="0.3">
      <c r="A75" s="4"/>
      <c r="B75" s="47"/>
      <c r="C75" s="6"/>
      <c r="D75" s="46"/>
      <c r="E75" s="46"/>
      <c r="F75" s="47"/>
      <c r="I75" s="4"/>
      <c r="J75" s="102"/>
      <c r="K75" s="103"/>
      <c r="L75" s="87"/>
      <c r="M75" s="87"/>
      <c r="N75" s="87"/>
      <c r="O75" s="79"/>
    </row>
    <row r="76" spans="1:15" x14ac:dyDescent="0.3">
      <c r="A76" s="184" t="s">
        <v>44</v>
      </c>
      <c r="B76" s="184"/>
      <c r="C76" s="184"/>
      <c r="D76" s="184"/>
      <c r="E76" s="49"/>
      <c r="F76" s="49"/>
      <c r="G76" s="49"/>
      <c r="I76" s="4"/>
      <c r="J76" s="102"/>
      <c r="K76" s="103"/>
      <c r="L76" s="87"/>
      <c r="M76" s="87"/>
      <c r="N76" s="87"/>
      <c r="O76" s="79"/>
    </row>
    <row r="77" spans="1:15" x14ac:dyDescent="0.3">
      <c r="A77" s="39" t="s">
        <v>6</v>
      </c>
      <c r="B77" s="39" t="s">
        <v>45</v>
      </c>
      <c r="C77" s="40" t="s">
        <v>8</v>
      </c>
      <c r="D77" s="40" t="s">
        <v>9</v>
      </c>
      <c r="E77" s="51"/>
      <c r="F77" s="51"/>
      <c r="G77" s="51"/>
      <c r="H77" s="38"/>
      <c r="I77" s="4"/>
      <c r="J77" s="102"/>
      <c r="K77" s="103"/>
      <c r="L77" s="104"/>
      <c r="M77" s="104"/>
      <c r="N77" s="87"/>
      <c r="O77" s="79"/>
    </row>
    <row r="78" spans="1:15" x14ac:dyDescent="0.3">
      <c r="A78" s="41">
        <v>1</v>
      </c>
      <c r="B78" s="42" t="s">
        <v>46</v>
      </c>
      <c r="C78" s="43">
        <v>112</v>
      </c>
      <c r="D78" s="44">
        <v>98.165137614678898</v>
      </c>
      <c r="E78" s="45"/>
      <c r="F78" s="45"/>
      <c r="G78" s="45"/>
      <c r="H78" s="38"/>
      <c r="I78" s="4"/>
      <c r="J78" s="5"/>
      <c r="K78" s="6"/>
      <c r="L78" s="46"/>
      <c r="M78" s="46"/>
      <c r="N78" s="46"/>
      <c r="O78" s="38"/>
    </row>
    <row r="79" spans="1:15" x14ac:dyDescent="0.3">
      <c r="A79" s="41">
        <v>2</v>
      </c>
      <c r="B79" s="42" t="s">
        <v>47</v>
      </c>
      <c r="C79" s="43">
        <v>2</v>
      </c>
      <c r="D79" s="44">
        <v>1.834862385321101</v>
      </c>
      <c r="E79" s="46"/>
      <c r="F79" s="46"/>
      <c r="G79" s="46"/>
      <c r="H79" s="38"/>
      <c r="I79" s="4"/>
      <c r="J79" s="5"/>
      <c r="K79" s="6"/>
      <c r="L79" s="36"/>
      <c r="M79" s="36"/>
      <c r="N79" s="46"/>
      <c r="O79" s="38"/>
    </row>
    <row r="80" spans="1:15" x14ac:dyDescent="0.3">
      <c r="A80" s="41"/>
      <c r="B80" s="42" t="s">
        <v>3</v>
      </c>
      <c r="C80" s="43">
        <v>114</v>
      </c>
      <c r="D80" s="44">
        <v>100</v>
      </c>
      <c r="E80" s="46"/>
      <c r="F80" s="46"/>
      <c r="G80" s="46"/>
      <c r="H80" s="38"/>
      <c r="I80" s="4"/>
      <c r="J80" s="5"/>
      <c r="K80" s="6"/>
      <c r="L80" s="36"/>
      <c r="M80" s="36"/>
      <c r="N80" s="46"/>
      <c r="O80" s="38"/>
    </row>
    <row r="81" spans="1:15" x14ac:dyDescent="0.3">
      <c r="A81" s="49"/>
      <c r="B81" s="4"/>
      <c r="C81" s="5"/>
      <c r="D81" s="6"/>
      <c r="E81" s="46"/>
      <c r="F81" s="46"/>
      <c r="G81" s="46"/>
      <c r="H81" s="38"/>
      <c r="I81" s="4"/>
      <c r="J81" s="5"/>
      <c r="K81" s="6"/>
      <c r="L81" s="36"/>
      <c r="M81" s="36"/>
      <c r="N81" s="46"/>
      <c r="O81" s="38"/>
    </row>
    <row r="82" spans="1:15" x14ac:dyDescent="0.3">
      <c r="A82" s="184" t="s">
        <v>48</v>
      </c>
      <c r="B82" s="184"/>
      <c r="C82" s="184"/>
      <c r="D82" s="184"/>
      <c r="E82" s="46"/>
      <c r="F82" s="46"/>
      <c r="G82" s="47"/>
      <c r="H82" s="38"/>
      <c r="I82" s="4"/>
      <c r="J82" s="5"/>
      <c r="K82" s="6"/>
      <c r="L82" s="36"/>
      <c r="M82" s="36"/>
      <c r="N82" s="46"/>
      <c r="O82" s="38"/>
    </row>
    <row r="83" spans="1:15" x14ac:dyDescent="0.3">
      <c r="A83" s="80" t="s">
        <v>6</v>
      </c>
      <c r="B83" s="80" t="s">
        <v>49</v>
      </c>
      <c r="C83" s="81" t="s">
        <v>8</v>
      </c>
      <c r="D83" s="81" t="s">
        <v>9</v>
      </c>
      <c r="E83" s="51"/>
      <c r="F83" s="51"/>
      <c r="G83" s="38"/>
      <c r="H83" s="49"/>
      <c r="I83" s="4"/>
      <c r="J83" s="47"/>
      <c r="K83" s="6"/>
      <c r="L83" s="46"/>
      <c r="M83" s="46"/>
      <c r="N83" s="47"/>
      <c r="O83" s="38"/>
    </row>
    <row r="84" spans="1:15" x14ac:dyDescent="0.3">
      <c r="A84" s="82">
        <v>1</v>
      </c>
      <c r="B84" s="83" t="s">
        <v>37</v>
      </c>
      <c r="C84" s="84">
        <v>105</v>
      </c>
      <c r="D84" s="85">
        <v>93.8</v>
      </c>
      <c r="E84" s="45"/>
      <c r="F84" s="45"/>
      <c r="G84" s="38"/>
      <c r="H84" s="49"/>
    </row>
    <row r="85" spans="1:15" x14ac:dyDescent="0.3">
      <c r="A85" s="82">
        <v>2</v>
      </c>
      <c r="B85" s="83" t="s">
        <v>50</v>
      </c>
      <c r="C85" s="84">
        <v>7</v>
      </c>
      <c r="D85" s="85">
        <v>6.3</v>
      </c>
      <c r="E85" s="46"/>
      <c r="F85" s="46"/>
      <c r="G85" s="38"/>
      <c r="H85" s="49"/>
    </row>
    <row r="86" spans="1:15" x14ac:dyDescent="0.3">
      <c r="A86" s="99"/>
      <c r="B86" s="99" t="s">
        <v>3</v>
      </c>
      <c r="C86" s="84">
        <v>112</v>
      </c>
      <c r="D86" s="85">
        <v>100</v>
      </c>
      <c r="E86" s="46"/>
      <c r="F86" s="47"/>
      <c r="G86" s="38"/>
      <c r="H86" s="49"/>
    </row>
    <row r="87" spans="1:15" x14ac:dyDescent="0.3">
      <c r="B87" s="49"/>
      <c r="C87" s="49"/>
      <c r="D87" s="49"/>
      <c r="E87" s="49"/>
      <c r="F87" s="49"/>
      <c r="G87" s="49"/>
      <c r="H87" s="49"/>
    </row>
    <row r="88" spans="1:15" x14ac:dyDescent="0.3">
      <c r="A88" s="184" t="s">
        <v>51</v>
      </c>
      <c r="B88" s="184"/>
      <c r="C88" s="184"/>
      <c r="D88" s="184"/>
      <c r="E88" s="49"/>
      <c r="F88" s="49"/>
      <c r="G88" s="49"/>
      <c r="H88" s="49"/>
    </row>
    <row r="89" spans="1:15" x14ac:dyDescent="0.3">
      <c r="A89" s="39" t="s">
        <v>6</v>
      </c>
      <c r="B89" s="39" t="s">
        <v>52</v>
      </c>
      <c r="C89" s="40" t="s">
        <v>8</v>
      </c>
      <c r="D89" s="40" t="s">
        <v>9</v>
      </c>
      <c r="E89" s="51"/>
      <c r="F89" s="51"/>
      <c r="G89" s="51"/>
      <c r="H89" s="51"/>
      <c r="I89" s="38"/>
    </row>
    <row r="90" spans="1:15" x14ac:dyDescent="0.3">
      <c r="A90" s="42">
        <v>1</v>
      </c>
      <c r="B90" s="42" t="s">
        <v>46</v>
      </c>
      <c r="C90" s="43">
        <v>113</v>
      </c>
      <c r="D90" s="44">
        <v>99.1</v>
      </c>
      <c r="E90" s="45"/>
      <c r="F90" s="45"/>
      <c r="G90" s="45"/>
      <c r="H90" s="45"/>
      <c r="I90" s="38"/>
    </row>
    <row r="91" spans="1:15" x14ac:dyDescent="0.3">
      <c r="A91" s="54">
        <v>2</v>
      </c>
      <c r="B91" s="52" t="s">
        <v>47</v>
      </c>
      <c r="C91" s="41">
        <v>1</v>
      </c>
      <c r="D91" s="55">
        <v>0.9</v>
      </c>
      <c r="E91" s="6"/>
      <c r="F91" s="46"/>
      <c r="G91" s="46"/>
      <c r="H91" s="46"/>
      <c r="I91" s="38"/>
    </row>
    <row r="92" spans="1:15" x14ac:dyDescent="0.3">
      <c r="A92" s="52"/>
      <c r="B92" s="42" t="s">
        <v>3</v>
      </c>
      <c r="C92" s="41">
        <v>114</v>
      </c>
      <c r="D92" s="44">
        <v>100</v>
      </c>
      <c r="E92" s="6"/>
      <c r="F92" s="46"/>
      <c r="G92" s="46"/>
      <c r="H92" s="46"/>
      <c r="I92" s="38"/>
    </row>
    <row r="93" spans="1:15" x14ac:dyDescent="0.3">
      <c r="C93" s="4"/>
      <c r="D93" s="47"/>
      <c r="E93" s="6"/>
      <c r="F93" s="46"/>
      <c r="G93" s="46"/>
      <c r="H93" s="47"/>
      <c r="I93" s="38"/>
    </row>
    <row r="94" spans="1:15" x14ac:dyDescent="0.3">
      <c r="A94" s="183" t="s">
        <v>53</v>
      </c>
      <c r="B94" s="183"/>
      <c r="C94" s="183"/>
      <c r="D94" s="183"/>
      <c r="E94" s="6"/>
      <c r="F94" s="46"/>
      <c r="G94" s="47"/>
      <c r="H94" s="47"/>
      <c r="I94" s="38"/>
    </row>
    <row r="95" spans="1:15" x14ac:dyDescent="0.3">
      <c r="A95" s="39" t="s">
        <v>6</v>
      </c>
      <c r="B95" s="39" t="s">
        <v>54</v>
      </c>
      <c r="C95" s="40" t="s">
        <v>8</v>
      </c>
      <c r="D95" s="40" t="s">
        <v>9</v>
      </c>
      <c r="E95" s="6"/>
      <c r="F95" s="46"/>
      <c r="G95" s="47"/>
      <c r="H95" s="47"/>
      <c r="I95" s="38"/>
    </row>
    <row r="96" spans="1:15" x14ac:dyDescent="0.3">
      <c r="A96" s="42">
        <v>1</v>
      </c>
      <c r="B96" s="42" t="s">
        <v>46</v>
      </c>
      <c r="C96" s="43">
        <v>113</v>
      </c>
      <c r="D96" s="44">
        <v>99.1</v>
      </c>
    </row>
    <row r="97" spans="1:15" x14ac:dyDescent="0.3">
      <c r="A97" s="54">
        <v>2</v>
      </c>
      <c r="B97" s="52" t="s">
        <v>47</v>
      </c>
      <c r="C97" s="41">
        <v>1</v>
      </c>
      <c r="D97" s="55">
        <v>0.9</v>
      </c>
    </row>
    <row r="98" spans="1:15" x14ac:dyDescent="0.3">
      <c r="A98" s="52"/>
      <c r="B98" s="42" t="s">
        <v>3</v>
      </c>
      <c r="C98" s="41">
        <v>114</v>
      </c>
      <c r="D98" s="44">
        <v>100</v>
      </c>
    </row>
    <row r="100" spans="1:15" ht="23.25" customHeight="1" x14ac:dyDescent="0.3">
      <c r="A100" s="183" t="s">
        <v>55</v>
      </c>
      <c r="B100" s="183"/>
      <c r="C100" s="183"/>
      <c r="D100" s="183"/>
    </row>
    <row r="101" spans="1:15" x14ac:dyDescent="0.3">
      <c r="A101" s="39" t="s">
        <v>6</v>
      </c>
      <c r="B101" s="39" t="s">
        <v>56</v>
      </c>
      <c r="C101" s="40" t="s">
        <v>8</v>
      </c>
      <c r="D101" s="40" t="s">
        <v>9</v>
      </c>
    </row>
    <row r="102" spans="1:15" x14ac:dyDescent="0.3">
      <c r="A102" s="41">
        <v>1</v>
      </c>
      <c r="B102" s="42" t="s">
        <v>46</v>
      </c>
      <c r="C102" s="43">
        <v>36</v>
      </c>
      <c r="D102" s="44">
        <v>31.6</v>
      </c>
    </row>
    <row r="103" spans="1:15" x14ac:dyDescent="0.3">
      <c r="A103" s="41">
        <v>2</v>
      </c>
      <c r="B103" s="42" t="s">
        <v>47</v>
      </c>
      <c r="C103" s="41">
        <v>78</v>
      </c>
      <c r="D103" s="55">
        <v>68.400000000000006</v>
      </c>
    </row>
    <row r="104" spans="1:15" x14ac:dyDescent="0.3">
      <c r="A104" s="41"/>
      <c r="B104" s="42" t="s">
        <v>3</v>
      </c>
      <c r="C104" s="41">
        <v>114</v>
      </c>
      <c r="D104" s="44">
        <v>100</v>
      </c>
    </row>
    <row r="106" spans="1:15" x14ac:dyDescent="0.3">
      <c r="A106" s="184" t="s">
        <v>57</v>
      </c>
      <c r="B106" s="184"/>
      <c r="C106" s="184"/>
      <c r="D106" s="184"/>
    </row>
    <row r="107" spans="1:15" x14ac:dyDescent="0.3">
      <c r="A107" s="39" t="s">
        <v>6</v>
      </c>
      <c r="B107" s="39" t="s">
        <v>58</v>
      </c>
      <c r="C107" s="40" t="s">
        <v>8</v>
      </c>
      <c r="D107" s="40" t="s">
        <v>9</v>
      </c>
    </row>
    <row r="108" spans="1:15" x14ac:dyDescent="0.3">
      <c r="A108" s="41">
        <v>1</v>
      </c>
      <c r="B108" s="42" t="s">
        <v>59</v>
      </c>
      <c r="C108" s="43">
        <v>92</v>
      </c>
      <c r="D108" s="44">
        <v>80.7</v>
      </c>
      <c r="G108" s="183"/>
      <c r="H108" s="183"/>
      <c r="I108" s="183"/>
      <c r="J108" s="183"/>
      <c r="K108" s="183"/>
      <c r="L108" s="183"/>
      <c r="M108" s="38"/>
    </row>
    <row r="109" spans="1:15" x14ac:dyDescent="0.3">
      <c r="A109" s="41">
        <v>2</v>
      </c>
      <c r="B109" s="42" t="s">
        <v>60</v>
      </c>
      <c r="C109" s="43">
        <v>22</v>
      </c>
      <c r="D109" s="44">
        <v>19.3</v>
      </c>
      <c r="G109" s="187"/>
      <c r="H109" s="187"/>
      <c r="I109" s="45"/>
      <c r="J109" s="45"/>
      <c r="K109" s="45"/>
      <c r="L109" s="45"/>
      <c r="M109" s="38"/>
    </row>
    <row r="110" spans="1:15" x14ac:dyDescent="0.3">
      <c r="A110" s="41"/>
      <c r="B110" s="42" t="s">
        <v>3</v>
      </c>
      <c r="C110" s="43">
        <v>114</v>
      </c>
      <c r="D110" s="44">
        <v>100</v>
      </c>
      <c r="G110" s="4"/>
      <c r="H110" s="5"/>
      <c r="I110" s="6"/>
      <c r="J110" s="87"/>
      <c r="K110" s="87"/>
      <c r="L110" s="87"/>
      <c r="M110" s="79"/>
      <c r="N110" s="78"/>
      <c r="O110" s="78"/>
    </row>
    <row r="111" spans="1:15" x14ac:dyDescent="0.3">
      <c r="G111" s="4"/>
      <c r="H111" s="5"/>
      <c r="I111" s="6"/>
      <c r="J111" s="87"/>
      <c r="K111" s="87"/>
      <c r="L111" s="87"/>
      <c r="M111" s="79"/>
      <c r="N111" s="78"/>
      <c r="O111" s="78"/>
    </row>
    <row r="112" spans="1:15" ht="25.5" customHeight="1" x14ac:dyDescent="0.3">
      <c r="A112" s="183" t="s">
        <v>61</v>
      </c>
      <c r="B112" s="183"/>
      <c r="C112" s="183"/>
      <c r="D112" s="183"/>
      <c r="E112" s="51"/>
      <c r="F112" s="51"/>
      <c r="G112" s="4"/>
      <c r="H112" s="5"/>
      <c r="I112" s="6"/>
      <c r="J112" s="104"/>
      <c r="K112" s="104"/>
      <c r="L112" s="87"/>
      <c r="M112" s="79"/>
      <c r="N112" s="78"/>
      <c r="O112" s="78"/>
    </row>
    <row r="113" spans="1:15" x14ac:dyDescent="0.3">
      <c r="A113" s="39" t="s">
        <v>6</v>
      </c>
      <c r="B113" s="39" t="s">
        <v>62</v>
      </c>
      <c r="C113" s="40" t="s">
        <v>8</v>
      </c>
      <c r="D113" s="40" t="s">
        <v>9</v>
      </c>
      <c r="E113" s="45"/>
      <c r="F113" s="45"/>
      <c r="G113" s="4"/>
      <c r="H113" s="5"/>
      <c r="I113" s="6"/>
      <c r="J113" s="87"/>
      <c r="K113" s="87"/>
      <c r="L113" s="87"/>
      <c r="M113" s="79"/>
      <c r="N113" s="78"/>
      <c r="O113" s="78"/>
    </row>
    <row r="114" spans="1:15" x14ac:dyDescent="0.3">
      <c r="A114" s="41">
        <v>1</v>
      </c>
      <c r="B114" s="48" t="s">
        <v>30</v>
      </c>
      <c r="C114" s="43">
        <v>13</v>
      </c>
      <c r="D114" s="44">
        <f>C114/114*100</f>
        <v>11.403508771929824</v>
      </c>
      <c r="E114" s="46"/>
      <c r="F114" s="46"/>
      <c r="G114" s="4"/>
      <c r="H114" s="5"/>
      <c r="I114" s="6"/>
      <c r="J114" s="87"/>
      <c r="K114" s="87"/>
      <c r="L114" s="87"/>
      <c r="M114" s="79"/>
      <c r="N114" s="78"/>
      <c r="O114" s="78"/>
    </row>
    <row r="115" spans="1:15" x14ac:dyDescent="0.3">
      <c r="A115" s="41">
        <v>2</v>
      </c>
      <c r="B115" s="48" t="s">
        <v>31</v>
      </c>
      <c r="C115" s="43">
        <v>18</v>
      </c>
      <c r="D115" s="85">
        <f t="shared" ref="D115:D117" si="1">C115/114*100</f>
        <v>15.789473684210526</v>
      </c>
      <c r="E115" s="46"/>
      <c r="F115" s="46"/>
      <c r="G115" s="4"/>
      <c r="H115" s="5"/>
      <c r="I115" s="6"/>
      <c r="J115" s="104"/>
      <c r="K115" s="104"/>
      <c r="L115" s="87"/>
      <c r="M115" s="79"/>
      <c r="N115" s="78"/>
      <c r="O115" s="78"/>
    </row>
    <row r="116" spans="1:15" x14ac:dyDescent="0.3">
      <c r="A116" s="41">
        <v>3</v>
      </c>
      <c r="B116" s="48" t="s">
        <v>32</v>
      </c>
      <c r="C116" s="43">
        <v>29</v>
      </c>
      <c r="D116" s="85">
        <f t="shared" si="1"/>
        <v>25.438596491228072</v>
      </c>
      <c r="E116" s="46"/>
      <c r="F116" s="47"/>
      <c r="G116" s="4"/>
      <c r="H116" s="5"/>
      <c r="I116" s="6"/>
      <c r="J116" s="104"/>
      <c r="K116" s="104"/>
      <c r="L116" s="87"/>
      <c r="M116" s="79"/>
      <c r="N116" s="78"/>
      <c r="O116" s="78"/>
    </row>
    <row r="117" spans="1:15" x14ac:dyDescent="0.3">
      <c r="A117" s="41">
        <v>1</v>
      </c>
      <c r="B117" s="48" t="s">
        <v>33</v>
      </c>
      <c r="C117" s="43">
        <v>54</v>
      </c>
      <c r="D117" s="85">
        <f t="shared" si="1"/>
        <v>47.368421052631575</v>
      </c>
      <c r="G117" s="4"/>
      <c r="H117" s="5"/>
      <c r="I117" s="6"/>
      <c r="J117" s="104"/>
      <c r="K117" s="104"/>
      <c r="L117" s="87"/>
      <c r="M117" s="79"/>
      <c r="N117" s="78"/>
      <c r="O117" s="78"/>
    </row>
    <row r="118" spans="1:15" x14ac:dyDescent="0.3">
      <c r="A118" s="179" t="s">
        <v>3</v>
      </c>
      <c r="B118" s="179"/>
      <c r="C118" s="43">
        <v>114</v>
      </c>
      <c r="D118" s="44">
        <v>100</v>
      </c>
      <c r="G118" s="4"/>
      <c r="H118" s="5"/>
      <c r="I118" s="6"/>
      <c r="J118" s="87"/>
      <c r="K118" s="87"/>
      <c r="L118" s="87"/>
      <c r="M118" s="79"/>
      <c r="N118" s="78"/>
      <c r="O118" s="78"/>
    </row>
    <row r="119" spans="1:15" x14ac:dyDescent="0.3">
      <c r="G119" s="4"/>
      <c r="H119" s="5"/>
      <c r="I119" s="6"/>
      <c r="J119" s="104"/>
      <c r="K119" s="104"/>
      <c r="L119" s="87"/>
      <c r="M119" s="79"/>
      <c r="N119" s="78"/>
      <c r="O119" s="78"/>
    </row>
    <row r="120" spans="1:15" x14ac:dyDescent="0.3">
      <c r="A120" s="184" t="s">
        <v>63</v>
      </c>
      <c r="B120" s="184"/>
      <c r="C120" s="184"/>
      <c r="D120" s="184"/>
      <c r="G120" s="4"/>
      <c r="H120" s="5"/>
      <c r="I120" s="6"/>
      <c r="J120" s="87"/>
      <c r="K120" s="87"/>
      <c r="L120" s="87"/>
      <c r="M120" s="79"/>
      <c r="N120" s="78"/>
      <c r="O120" s="78"/>
    </row>
    <row r="121" spans="1:15" x14ac:dyDescent="0.3">
      <c r="A121" s="39" t="s">
        <v>6</v>
      </c>
      <c r="B121" s="39" t="s">
        <v>64</v>
      </c>
      <c r="C121" s="40" t="s">
        <v>8</v>
      </c>
      <c r="D121" s="40" t="s">
        <v>9</v>
      </c>
      <c r="G121" s="4"/>
      <c r="H121" s="5"/>
      <c r="I121" s="6"/>
      <c r="J121" s="87"/>
      <c r="K121" s="87"/>
      <c r="L121" s="87"/>
      <c r="M121" s="79"/>
      <c r="N121" s="78"/>
      <c r="O121" s="78"/>
    </row>
    <row r="122" spans="1:15" x14ac:dyDescent="0.3">
      <c r="A122" s="41">
        <v>1</v>
      </c>
      <c r="B122" s="42" t="s">
        <v>65</v>
      </c>
      <c r="C122" s="43">
        <v>114</v>
      </c>
      <c r="D122" s="44">
        <v>100</v>
      </c>
      <c r="G122" s="4"/>
      <c r="H122" s="5"/>
      <c r="I122" s="6"/>
      <c r="J122" s="87"/>
      <c r="K122" s="87"/>
      <c r="L122" s="87"/>
      <c r="M122" s="79"/>
      <c r="N122" s="78"/>
      <c r="O122" s="78"/>
    </row>
    <row r="123" spans="1:15" x14ac:dyDescent="0.3">
      <c r="A123" s="4"/>
      <c r="B123" s="47"/>
      <c r="C123" s="6"/>
      <c r="D123" s="46"/>
      <c r="G123" s="4"/>
      <c r="H123" s="5"/>
      <c r="I123" s="6"/>
      <c r="J123" s="87"/>
      <c r="K123" s="87"/>
      <c r="L123" s="87"/>
      <c r="M123" s="79"/>
      <c r="N123" s="78"/>
      <c r="O123" s="78"/>
    </row>
    <row r="124" spans="1:15" x14ac:dyDescent="0.3">
      <c r="A124" s="183" t="s">
        <v>66</v>
      </c>
      <c r="B124" s="183"/>
      <c r="C124" s="183"/>
      <c r="D124" s="183"/>
      <c r="G124" s="4"/>
      <c r="H124" s="5"/>
      <c r="I124" s="6"/>
      <c r="J124" s="104"/>
      <c r="K124" s="104"/>
      <c r="L124" s="87"/>
      <c r="M124" s="79"/>
      <c r="N124" s="78"/>
      <c r="O124" s="78"/>
    </row>
    <row r="125" spans="1:15" x14ac:dyDescent="0.3">
      <c r="A125" s="39" t="s">
        <v>6</v>
      </c>
      <c r="B125" s="39" t="s">
        <v>67</v>
      </c>
      <c r="C125" s="40" t="s">
        <v>8</v>
      </c>
      <c r="D125" s="40" t="s">
        <v>9</v>
      </c>
      <c r="G125" s="4"/>
      <c r="H125" s="5"/>
      <c r="I125" s="6"/>
      <c r="J125" s="87"/>
      <c r="K125" s="87"/>
      <c r="L125" s="87"/>
      <c r="M125" s="79"/>
      <c r="N125" s="78"/>
      <c r="O125" s="78"/>
    </row>
    <row r="126" spans="1:15" x14ac:dyDescent="0.3">
      <c r="A126" s="42">
        <v>1</v>
      </c>
      <c r="B126" s="42" t="s">
        <v>43</v>
      </c>
      <c r="C126" s="43">
        <v>114</v>
      </c>
      <c r="D126" s="44">
        <v>100</v>
      </c>
      <c r="G126" s="4"/>
      <c r="H126" s="5"/>
      <c r="I126" s="6"/>
      <c r="J126" s="104"/>
      <c r="K126" s="104"/>
      <c r="L126" s="87"/>
      <c r="M126" s="79"/>
      <c r="N126" s="78"/>
      <c r="O126" s="78"/>
    </row>
    <row r="127" spans="1:15" x14ac:dyDescent="0.3">
      <c r="G127" s="4"/>
      <c r="H127" s="5"/>
      <c r="I127" s="6"/>
      <c r="J127" s="104"/>
      <c r="K127" s="104"/>
      <c r="L127" s="87"/>
      <c r="M127" s="79"/>
      <c r="N127" s="78"/>
      <c r="O127" s="78"/>
    </row>
    <row r="128" spans="1:15" x14ac:dyDescent="0.3">
      <c r="A128" s="183" t="s">
        <v>68</v>
      </c>
      <c r="B128" s="183"/>
      <c r="C128" s="183"/>
      <c r="D128" s="183"/>
      <c r="G128" s="4"/>
      <c r="H128" s="5"/>
      <c r="I128" s="6"/>
      <c r="J128" s="87"/>
      <c r="K128" s="87"/>
      <c r="L128" s="87"/>
      <c r="M128" s="79"/>
      <c r="N128" s="78"/>
      <c r="O128" s="78"/>
    </row>
    <row r="129" spans="1:15" x14ac:dyDescent="0.3">
      <c r="A129" s="39" t="s">
        <v>6</v>
      </c>
      <c r="B129" s="39" t="s">
        <v>69</v>
      </c>
      <c r="C129" s="40" t="s">
        <v>8</v>
      </c>
      <c r="D129" s="40" t="s">
        <v>9</v>
      </c>
      <c r="G129" s="4"/>
      <c r="H129" s="5"/>
      <c r="I129" s="6"/>
      <c r="J129" s="104"/>
      <c r="K129" s="104"/>
      <c r="L129" s="87"/>
      <c r="M129" s="79"/>
      <c r="N129" s="78"/>
      <c r="O129" s="78"/>
    </row>
    <row r="130" spans="1:15" x14ac:dyDescent="0.3">
      <c r="A130" s="41">
        <v>1</v>
      </c>
      <c r="B130" s="42" t="s">
        <v>46</v>
      </c>
      <c r="C130" s="43">
        <v>112</v>
      </c>
      <c r="D130" s="44">
        <v>98.2</v>
      </c>
      <c r="G130" s="4"/>
      <c r="H130" s="5"/>
      <c r="I130" s="6"/>
      <c r="J130" s="87"/>
      <c r="K130" s="87"/>
      <c r="L130" s="87"/>
      <c r="M130" s="79"/>
      <c r="N130" s="78"/>
      <c r="O130" s="78"/>
    </row>
    <row r="131" spans="1:15" x14ac:dyDescent="0.3">
      <c r="A131" s="41">
        <v>2</v>
      </c>
      <c r="B131" s="42" t="s">
        <v>47</v>
      </c>
      <c r="C131" s="43">
        <v>2</v>
      </c>
      <c r="D131" s="44">
        <v>1.8</v>
      </c>
      <c r="G131" s="4"/>
      <c r="H131" s="5"/>
      <c r="I131" s="6"/>
      <c r="J131" s="87"/>
      <c r="K131" s="87"/>
      <c r="L131" s="87"/>
      <c r="M131" s="79"/>
      <c r="N131" s="78"/>
      <c r="O131" s="78"/>
    </row>
    <row r="132" spans="1:15" x14ac:dyDescent="0.3">
      <c r="A132" s="41"/>
      <c r="B132" s="42" t="s">
        <v>3</v>
      </c>
      <c r="C132" s="43">
        <v>114</v>
      </c>
      <c r="D132" s="44">
        <v>100</v>
      </c>
      <c r="G132" s="4"/>
      <c r="H132" s="5"/>
      <c r="I132" s="6"/>
      <c r="J132" s="87"/>
      <c r="K132" s="87"/>
      <c r="L132" s="87"/>
      <c r="M132" s="79"/>
      <c r="N132" s="78"/>
      <c r="O132" s="78"/>
    </row>
    <row r="133" spans="1:15" x14ac:dyDescent="0.3">
      <c r="G133" s="4"/>
      <c r="H133" s="5"/>
      <c r="I133" s="6"/>
      <c r="J133" s="104"/>
      <c r="K133" s="104"/>
      <c r="L133" s="87"/>
      <c r="M133" s="79"/>
      <c r="N133" s="78"/>
      <c r="O133" s="78"/>
    </row>
    <row r="134" spans="1:15" x14ac:dyDescent="0.3">
      <c r="A134" s="183" t="s">
        <v>70</v>
      </c>
      <c r="B134" s="183"/>
      <c r="C134" s="183"/>
      <c r="D134" s="183"/>
      <c r="G134" s="4"/>
      <c r="H134" s="5"/>
      <c r="I134" s="6"/>
      <c r="J134" s="104"/>
      <c r="K134" s="104"/>
      <c r="L134" s="87"/>
      <c r="M134" s="79"/>
      <c r="N134" s="78"/>
      <c r="O134" s="78"/>
    </row>
    <row r="135" spans="1:15" x14ac:dyDescent="0.3">
      <c r="A135" s="39" t="s">
        <v>6</v>
      </c>
      <c r="B135" s="39" t="s">
        <v>71</v>
      </c>
      <c r="C135" s="40" t="s">
        <v>8</v>
      </c>
      <c r="D135" s="40" t="s">
        <v>9</v>
      </c>
      <c r="G135" s="4"/>
      <c r="H135" s="5"/>
      <c r="I135" s="6"/>
      <c r="J135" s="87"/>
      <c r="K135" s="87"/>
      <c r="L135" s="87"/>
      <c r="M135" s="79"/>
      <c r="N135" s="78"/>
      <c r="O135" s="78"/>
    </row>
    <row r="136" spans="1:15" x14ac:dyDescent="0.3">
      <c r="A136" s="41">
        <v>1</v>
      </c>
      <c r="B136" s="42" t="s">
        <v>72</v>
      </c>
      <c r="C136" s="43">
        <v>114</v>
      </c>
      <c r="D136" s="44">
        <v>100</v>
      </c>
      <c r="G136" s="4"/>
      <c r="H136" s="5"/>
      <c r="I136" s="6"/>
      <c r="J136" s="104"/>
      <c r="K136" s="104"/>
      <c r="L136" s="87"/>
      <c r="M136" s="79"/>
      <c r="N136" s="78"/>
      <c r="O136" s="78"/>
    </row>
    <row r="137" spans="1:15" x14ac:dyDescent="0.3">
      <c r="A137" s="4"/>
      <c r="B137" s="47"/>
      <c r="C137" s="6"/>
      <c r="D137" s="46"/>
      <c r="G137" s="4"/>
      <c r="H137" s="5"/>
      <c r="I137" s="6"/>
      <c r="J137" s="104"/>
      <c r="K137" s="104"/>
      <c r="L137" s="87"/>
      <c r="M137" s="79"/>
      <c r="N137" s="78"/>
      <c r="O137" s="78"/>
    </row>
    <row r="138" spans="1:15" x14ac:dyDescent="0.3">
      <c r="A138" s="183" t="s">
        <v>73</v>
      </c>
      <c r="B138" s="183"/>
      <c r="C138" s="183"/>
      <c r="D138" s="183"/>
      <c r="G138" s="4"/>
      <c r="H138" s="5"/>
      <c r="I138" s="6"/>
      <c r="J138" s="104"/>
      <c r="K138" s="104"/>
      <c r="L138" s="87"/>
      <c r="M138" s="79"/>
      <c r="N138" s="78"/>
      <c r="O138" s="78"/>
    </row>
    <row r="139" spans="1:15" x14ac:dyDescent="0.3">
      <c r="A139" s="39" t="s">
        <v>6</v>
      </c>
      <c r="B139" s="39" t="s">
        <v>74</v>
      </c>
      <c r="C139" s="40" t="s">
        <v>8</v>
      </c>
      <c r="D139" s="40" t="s">
        <v>9</v>
      </c>
      <c r="G139" s="4"/>
      <c r="H139" s="5"/>
      <c r="I139" s="6"/>
      <c r="J139" s="104"/>
      <c r="K139" s="104"/>
      <c r="L139" s="87"/>
      <c r="M139" s="79"/>
      <c r="N139" s="78"/>
      <c r="O139" s="78"/>
    </row>
    <row r="140" spans="1:15" x14ac:dyDescent="0.3">
      <c r="A140" s="41">
        <v>1</v>
      </c>
      <c r="B140" s="42" t="s">
        <v>46</v>
      </c>
      <c r="C140" s="43">
        <v>114</v>
      </c>
      <c r="D140" s="44">
        <v>100</v>
      </c>
      <c r="G140" s="4"/>
      <c r="H140" s="47"/>
      <c r="I140" s="6"/>
      <c r="J140" s="87"/>
      <c r="K140" s="87"/>
      <c r="L140" s="134"/>
      <c r="M140" s="79"/>
      <c r="N140" s="78"/>
      <c r="O140" s="78"/>
    </row>
    <row r="141" spans="1:15" x14ac:dyDescent="0.3">
      <c r="A141" s="4"/>
      <c r="B141" s="47"/>
      <c r="C141" s="6"/>
      <c r="D141" s="46"/>
      <c r="J141" s="78"/>
      <c r="K141" s="78"/>
      <c r="L141" s="78"/>
      <c r="M141" s="78"/>
      <c r="N141" s="78"/>
      <c r="O141" s="78"/>
    </row>
    <row r="142" spans="1:15" x14ac:dyDescent="0.3">
      <c r="A142" s="183" t="s">
        <v>75</v>
      </c>
      <c r="B142" s="183"/>
      <c r="C142" s="183"/>
      <c r="D142" s="183"/>
      <c r="J142" s="78"/>
      <c r="K142" s="78"/>
      <c r="L142" s="78"/>
      <c r="M142" s="78"/>
      <c r="N142" s="78"/>
      <c r="O142" s="78"/>
    </row>
    <row r="143" spans="1:15" ht="24" x14ac:dyDescent="0.3">
      <c r="A143" s="39" t="s">
        <v>6</v>
      </c>
      <c r="B143" s="39" t="s">
        <v>76</v>
      </c>
      <c r="C143" s="40" t="s">
        <v>8</v>
      </c>
      <c r="D143" s="40" t="s">
        <v>9</v>
      </c>
      <c r="J143" s="78"/>
      <c r="K143" s="78"/>
      <c r="L143" s="78"/>
      <c r="M143" s="78"/>
      <c r="N143" s="78"/>
      <c r="O143" s="78"/>
    </row>
    <row r="144" spans="1:15" ht="16.5" customHeight="1" x14ac:dyDescent="0.3">
      <c r="A144" s="41">
        <v>1</v>
      </c>
      <c r="B144" s="42" t="s">
        <v>77</v>
      </c>
      <c r="C144" s="43">
        <v>114</v>
      </c>
      <c r="D144" s="44">
        <v>100</v>
      </c>
      <c r="J144" s="78"/>
      <c r="K144" s="78"/>
      <c r="L144" s="78"/>
      <c r="M144" s="78"/>
      <c r="N144" s="78"/>
      <c r="O144" s="78"/>
    </row>
    <row r="145" spans="1:15" x14ac:dyDescent="0.3">
      <c r="A145" s="4"/>
      <c r="B145" s="47"/>
      <c r="C145" s="6"/>
      <c r="D145" s="46"/>
      <c r="J145" s="78"/>
      <c r="K145" s="78"/>
      <c r="L145" s="78"/>
      <c r="M145" s="78"/>
      <c r="N145" s="78"/>
      <c r="O145" s="78"/>
    </row>
    <row r="146" spans="1:15" x14ac:dyDescent="0.3">
      <c r="A146" s="183" t="s">
        <v>78</v>
      </c>
      <c r="B146" s="183"/>
      <c r="C146" s="183"/>
      <c r="D146" s="183"/>
      <c r="J146" s="78"/>
      <c r="K146" s="78"/>
      <c r="L146" s="78"/>
      <c r="M146" s="78"/>
      <c r="N146" s="78"/>
      <c r="O146" s="78"/>
    </row>
    <row r="147" spans="1:15" ht="24" x14ac:dyDescent="0.3">
      <c r="A147" s="39" t="s">
        <v>6</v>
      </c>
      <c r="B147" s="39" t="s">
        <v>79</v>
      </c>
      <c r="C147" s="40" t="s">
        <v>8</v>
      </c>
      <c r="D147" s="40" t="s">
        <v>9</v>
      </c>
    </row>
    <row r="148" spans="1:15" x14ac:dyDescent="0.3">
      <c r="A148" s="42">
        <v>1</v>
      </c>
      <c r="B148" s="42" t="s">
        <v>46</v>
      </c>
      <c r="C148" s="43">
        <v>114</v>
      </c>
      <c r="D148" s="44">
        <v>100</v>
      </c>
    </row>
    <row r="150" spans="1:15" x14ac:dyDescent="0.3">
      <c r="A150" s="183" t="s">
        <v>80</v>
      </c>
      <c r="B150" s="183"/>
      <c r="C150" s="183"/>
      <c r="D150" s="183"/>
    </row>
    <row r="151" spans="1:15" x14ac:dyDescent="0.3">
      <c r="A151" s="39" t="s">
        <v>6</v>
      </c>
      <c r="B151" s="39" t="s">
        <v>81</v>
      </c>
      <c r="C151" s="40" t="s">
        <v>8</v>
      </c>
      <c r="D151" s="40" t="s">
        <v>9</v>
      </c>
    </row>
    <row r="152" spans="1:15" x14ac:dyDescent="0.3">
      <c r="A152" s="42">
        <v>1</v>
      </c>
      <c r="B152" s="42" t="s">
        <v>46</v>
      </c>
      <c r="C152" s="43">
        <v>113</v>
      </c>
      <c r="D152" s="44">
        <v>99.1</v>
      </c>
    </row>
    <row r="153" spans="1:15" x14ac:dyDescent="0.3">
      <c r="A153" s="41">
        <v>2</v>
      </c>
      <c r="B153" s="42" t="s">
        <v>47</v>
      </c>
      <c r="C153" s="43">
        <v>1</v>
      </c>
      <c r="D153" s="44">
        <v>0.9</v>
      </c>
    </row>
    <row r="154" spans="1:15" x14ac:dyDescent="0.3">
      <c r="A154" s="41"/>
      <c r="B154" s="42" t="s">
        <v>3</v>
      </c>
      <c r="C154" s="43">
        <v>114</v>
      </c>
      <c r="D154" s="44">
        <v>100</v>
      </c>
    </row>
    <row r="156" spans="1:15" ht="25.5" customHeight="1" x14ac:dyDescent="0.3">
      <c r="A156" s="183" t="s">
        <v>82</v>
      </c>
      <c r="B156" s="183"/>
      <c r="C156" s="183"/>
      <c r="D156" s="183"/>
    </row>
    <row r="157" spans="1:15" ht="36" customHeight="1" x14ac:dyDescent="0.3">
      <c r="A157" s="39" t="s">
        <v>6</v>
      </c>
      <c r="B157" s="39" t="s">
        <v>83</v>
      </c>
      <c r="C157" s="40" t="s">
        <v>8</v>
      </c>
      <c r="D157" s="40" t="s">
        <v>9</v>
      </c>
    </row>
    <row r="158" spans="1:15" ht="18.75" customHeight="1" x14ac:dyDescent="0.3">
      <c r="A158" s="41">
        <v>1</v>
      </c>
      <c r="B158" s="42" t="s">
        <v>84</v>
      </c>
      <c r="C158" s="43">
        <v>1</v>
      </c>
      <c r="D158" s="44">
        <v>0.9</v>
      </c>
    </row>
    <row r="159" spans="1:15" ht="18" customHeight="1" x14ac:dyDescent="0.3">
      <c r="A159" s="41">
        <v>2</v>
      </c>
      <c r="B159" s="42" t="s">
        <v>85</v>
      </c>
      <c r="C159" s="43">
        <v>32</v>
      </c>
      <c r="D159" s="44">
        <v>29.4</v>
      </c>
    </row>
    <row r="160" spans="1:15" ht="16.5" customHeight="1" x14ac:dyDescent="0.3">
      <c r="A160" s="41">
        <v>3</v>
      </c>
      <c r="B160" s="42" t="s">
        <v>86</v>
      </c>
      <c r="C160" s="43">
        <v>69</v>
      </c>
      <c r="D160" s="44">
        <v>63.3</v>
      </c>
    </row>
    <row r="161" spans="1:6" ht="15.75" customHeight="1" x14ac:dyDescent="0.3">
      <c r="A161" s="41">
        <v>4</v>
      </c>
      <c r="B161" s="42" t="s">
        <v>87</v>
      </c>
      <c r="C161" s="43">
        <v>6</v>
      </c>
      <c r="D161" s="44">
        <v>0.9</v>
      </c>
    </row>
    <row r="162" spans="1:6" ht="15" customHeight="1" x14ac:dyDescent="0.3">
      <c r="A162" s="41">
        <v>5</v>
      </c>
      <c r="B162" s="42" t="s">
        <v>88</v>
      </c>
      <c r="C162" s="43">
        <v>6</v>
      </c>
      <c r="D162" s="44">
        <v>5.5</v>
      </c>
    </row>
    <row r="163" spans="1:6" x14ac:dyDescent="0.3">
      <c r="A163" s="41"/>
      <c r="B163" s="42" t="s">
        <v>3</v>
      </c>
      <c r="C163" s="43">
        <v>114</v>
      </c>
      <c r="D163" s="44">
        <v>100</v>
      </c>
    </row>
    <row r="165" spans="1:6" x14ac:dyDescent="0.3">
      <c r="A165" s="183" t="s">
        <v>89</v>
      </c>
      <c r="B165" s="183"/>
      <c r="C165" s="183"/>
      <c r="D165" s="183"/>
      <c r="E165" s="183"/>
      <c r="F165" s="183"/>
    </row>
    <row r="166" spans="1:6" x14ac:dyDescent="0.3">
      <c r="A166" s="39" t="s">
        <v>6</v>
      </c>
      <c r="B166" s="39"/>
      <c r="C166" s="40" t="s">
        <v>8</v>
      </c>
      <c r="D166" s="40" t="s">
        <v>9</v>
      </c>
      <c r="E166" s="45"/>
      <c r="F166" s="45"/>
    </row>
    <row r="167" spans="1:6" x14ac:dyDescent="0.3">
      <c r="A167" s="41">
        <v>1</v>
      </c>
      <c r="B167" s="42" t="s">
        <v>90</v>
      </c>
      <c r="C167" s="43">
        <v>22</v>
      </c>
      <c r="D167" s="44">
        <v>19.3</v>
      </c>
      <c r="E167" s="46"/>
      <c r="F167" s="46"/>
    </row>
    <row r="168" spans="1:6" x14ac:dyDescent="0.3">
      <c r="A168" s="41">
        <v>2</v>
      </c>
      <c r="B168" s="42" t="s">
        <v>91</v>
      </c>
      <c r="C168" s="43">
        <v>1</v>
      </c>
      <c r="D168" s="44">
        <v>0.9</v>
      </c>
      <c r="E168" s="46"/>
      <c r="F168" s="46"/>
    </row>
    <row r="169" spans="1:6" ht="22.8" x14ac:dyDescent="0.3">
      <c r="A169" s="41">
        <v>3</v>
      </c>
      <c r="B169" s="42" t="s">
        <v>92</v>
      </c>
      <c r="C169" s="43">
        <v>91</v>
      </c>
      <c r="D169" s="44">
        <v>79.8</v>
      </c>
      <c r="E169" s="46"/>
      <c r="F169" s="46"/>
    </row>
    <row r="170" spans="1:6" x14ac:dyDescent="0.3">
      <c r="A170" s="41"/>
      <c r="B170" s="42" t="s">
        <v>3</v>
      </c>
      <c r="C170" s="43">
        <v>114</v>
      </c>
      <c r="D170" s="44">
        <v>100</v>
      </c>
      <c r="E170" s="46"/>
      <c r="F170" s="47"/>
    </row>
    <row r="172" spans="1:6" ht="23.25" customHeight="1" x14ac:dyDescent="0.3">
      <c r="A172" s="183" t="s">
        <v>93</v>
      </c>
      <c r="B172" s="183"/>
      <c r="C172" s="183"/>
      <c r="D172" s="183"/>
    </row>
    <row r="173" spans="1:6" ht="24" x14ac:dyDescent="0.3">
      <c r="A173" s="39" t="s">
        <v>6</v>
      </c>
      <c r="B173" s="39" t="s">
        <v>94</v>
      </c>
      <c r="C173" s="40" t="s">
        <v>8</v>
      </c>
      <c r="D173" s="40" t="s">
        <v>9</v>
      </c>
    </row>
    <row r="174" spans="1:6" x14ac:dyDescent="0.3">
      <c r="A174" s="41">
        <v>1</v>
      </c>
      <c r="B174" s="42" t="s">
        <v>95</v>
      </c>
      <c r="C174" s="43">
        <v>114</v>
      </c>
      <c r="D174" s="44">
        <v>100</v>
      </c>
    </row>
    <row r="175" spans="1:6" x14ac:dyDescent="0.3">
      <c r="A175" s="4"/>
      <c r="B175" s="47"/>
      <c r="C175" s="6"/>
      <c r="D175" s="46"/>
    </row>
    <row r="176" spans="1:6" x14ac:dyDescent="0.3">
      <c r="A176" s="183" t="s">
        <v>96</v>
      </c>
      <c r="B176" s="183"/>
      <c r="C176" s="183"/>
      <c r="D176" s="183"/>
      <c r="E176" s="183"/>
      <c r="F176" s="183"/>
    </row>
    <row r="177" spans="1:6" x14ac:dyDescent="0.3">
      <c r="A177" s="39" t="s">
        <v>6</v>
      </c>
      <c r="B177" s="39" t="s">
        <v>97</v>
      </c>
      <c r="C177" s="40" t="s">
        <v>8</v>
      </c>
      <c r="D177" s="40" t="s">
        <v>9</v>
      </c>
      <c r="E177" s="45"/>
      <c r="F177" s="45"/>
    </row>
    <row r="178" spans="1:6" x14ac:dyDescent="0.3">
      <c r="A178" s="41">
        <v>1</v>
      </c>
      <c r="B178" s="42" t="s">
        <v>46</v>
      </c>
      <c r="C178" s="43">
        <v>83</v>
      </c>
      <c r="D178" s="44">
        <v>72.8</v>
      </c>
      <c r="E178" s="46"/>
      <c r="F178" s="46"/>
    </row>
    <row r="179" spans="1:6" x14ac:dyDescent="0.3">
      <c r="A179" s="41">
        <v>2</v>
      </c>
      <c r="B179" s="42" t="s">
        <v>47</v>
      </c>
      <c r="C179" s="43">
        <v>31</v>
      </c>
      <c r="D179" s="44">
        <v>27.2</v>
      </c>
      <c r="E179" s="46"/>
      <c r="F179" s="46"/>
    </row>
    <row r="180" spans="1:6" x14ac:dyDescent="0.3">
      <c r="B180" s="52" t="s">
        <v>3</v>
      </c>
      <c r="C180" s="43">
        <v>114</v>
      </c>
      <c r="D180" s="44">
        <v>100</v>
      </c>
    </row>
    <row r="183" spans="1:6" x14ac:dyDescent="0.3">
      <c r="A183" s="183" t="s">
        <v>98</v>
      </c>
      <c r="B183" s="183"/>
      <c r="C183" s="183"/>
      <c r="D183" s="183"/>
      <c r="E183" s="183"/>
      <c r="F183" s="183"/>
    </row>
    <row r="184" spans="1:6" x14ac:dyDescent="0.3">
      <c r="A184" s="39" t="s">
        <v>6</v>
      </c>
      <c r="B184" s="39"/>
      <c r="C184" s="40" t="s">
        <v>8</v>
      </c>
      <c r="D184" s="40" t="s">
        <v>9</v>
      </c>
      <c r="E184" s="45"/>
      <c r="F184" s="45"/>
    </row>
    <row r="185" spans="1:6" x14ac:dyDescent="0.3">
      <c r="A185" s="41">
        <v>1</v>
      </c>
      <c r="B185" s="42" t="s">
        <v>99</v>
      </c>
      <c r="C185" s="43">
        <v>10</v>
      </c>
      <c r="D185" s="44">
        <v>32.299999999999997</v>
      </c>
      <c r="E185" s="46"/>
      <c r="F185" s="46"/>
    </row>
    <row r="186" spans="1:6" s="78" customFormat="1" ht="22.8" x14ac:dyDescent="0.3">
      <c r="A186" s="82">
        <v>2</v>
      </c>
      <c r="B186" s="137" t="s">
        <v>456</v>
      </c>
      <c r="C186" s="84">
        <v>3</v>
      </c>
      <c r="D186" s="85">
        <v>9.6999999999999993</v>
      </c>
      <c r="E186" s="87"/>
      <c r="F186" s="87"/>
    </row>
    <row r="187" spans="1:6" ht="35.25" customHeight="1" x14ac:dyDescent="0.3">
      <c r="A187" s="41">
        <v>2</v>
      </c>
      <c r="B187" s="42" t="s">
        <v>100</v>
      </c>
      <c r="C187" s="43">
        <v>18</v>
      </c>
      <c r="D187" s="44">
        <v>58.1</v>
      </c>
      <c r="E187" s="46"/>
      <c r="F187" s="46"/>
    </row>
    <row r="188" spans="1:6" x14ac:dyDescent="0.3">
      <c r="B188" s="52" t="s">
        <v>3</v>
      </c>
      <c r="C188" s="43">
        <v>31</v>
      </c>
      <c r="D188" s="44">
        <v>100</v>
      </c>
    </row>
    <row r="190" spans="1:6" x14ac:dyDescent="0.3">
      <c r="A190" s="183" t="s">
        <v>101</v>
      </c>
      <c r="B190" s="183"/>
      <c r="C190" s="183"/>
      <c r="D190" s="183"/>
      <c r="E190" s="183"/>
      <c r="F190" s="183"/>
    </row>
    <row r="191" spans="1:6" x14ac:dyDescent="0.3">
      <c r="A191" s="80" t="s">
        <v>6</v>
      </c>
      <c r="B191" s="80" t="s">
        <v>102</v>
      </c>
      <c r="C191" s="81" t="s">
        <v>8</v>
      </c>
      <c r="D191" s="81" t="s">
        <v>9</v>
      </c>
      <c r="E191" s="45"/>
      <c r="F191" s="45"/>
    </row>
    <row r="192" spans="1:6" x14ac:dyDescent="0.3">
      <c r="A192" s="82">
        <v>1</v>
      </c>
      <c r="B192" s="83" t="s">
        <v>103</v>
      </c>
      <c r="C192" s="84">
        <v>83</v>
      </c>
      <c r="D192" s="85">
        <v>72.8</v>
      </c>
      <c r="E192" s="46"/>
      <c r="F192" s="46"/>
    </row>
    <row r="193" spans="1:13" x14ac:dyDescent="0.3">
      <c r="A193" s="82">
        <v>2</v>
      </c>
      <c r="B193" s="83" t="s">
        <v>104</v>
      </c>
      <c r="C193" s="84">
        <v>11</v>
      </c>
      <c r="D193" s="85">
        <v>9.6</v>
      </c>
      <c r="E193" s="46"/>
      <c r="F193" s="46"/>
    </row>
    <row r="194" spans="1:13" ht="22.8" x14ac:dyDescent="0.3">
      <c r="A194" s="82">
        <v>3</v>
      </c>
      <c r="B194" s="83" t="s">
        <v>107</v>
      </c>
      <c r="C194" s="84">
        <v>13</v>
      </c>
      <c r="D194" s="85">
        <v>11.4</v>
      </c>
      <c r="E194" s="46"/>
      <c r="F194" s="46"/>
    </row>
    <row r="195" spans="1:13" x14ac:dyDescent="0.3">
      <c r="A195" s="82">
        <v>4</v>
      </c>
      <c r="B195" s="83" t="s">
        <v>105</v>
      </c>
      <c r="C195" s="84">
        <v>3</v>
      </c>
      <c r="D195" s="85">
        <v>2.6</v>
      </c>
      <c r="E195" s="46"/>
      <c r="F195" s="46"/>
    </row>
    <row r="196" spans="1:13" ht="22.8" x14ac:dyDescent="0.3">
      <c r="A196" s="82">
        <v>5</v>
      </c>
      <c r="B196" s="83" t="s">
        <v>106</v>
      </c>
      <c r="C196" s="84">
        <v>4</v>
      </c>
      <c r="D196" s="85">
        <v>3.5</v>
      </c>
      <c r="E196" s="46"/>
      <c r="F196" s="46"/>
    </row>
    <row r="197" spans="1:13" x14ac:dyDescent="0.3">
      <c r="A197" s="99"/>
      <c r="B197" s="99" t="s">
        <v>3</v>
      </c>
      <c r="C197" s="84">
        <v>114</v>
      </c>
      <c r="D197" s="85">
        <v>100</v>
      </c>
    </row>
    <row r="200" spans="1:13" x14ac:dyDescent="0.3">
      <c r="A200" s="183" t="s">
        <v>108</v>
      </c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79"/>
    </row>
    <row r="201" spans="1:13" ht="24" x14ac:dyDescent="0.3">
      <c r="A201" s="39" t="s">
        <v>6</v>
      </c>
      <c r="B201" s="39" t="s">
        <v>109</v>
      </c>
      <c r="C201" s="40" t="s">
        <v>8</v>
      </c>
      <c r="D201" s="40" t="s">
        <v>9</v>
      </c>
      <c r="E201" s="45"/>
      <c r="F201" s="45"/>
      <c r="G201" s="187"/>
      <c r="H201" s="187"/>
      <c r="I201" s="136"/>
      <c r="J201" s="136"/>
      <c r="K201" s="136"/>
      <c r="L201" s="136"/>
      <c r="M201" s="79"/>
    </row>
    <row r="202" spans="1:13" x14ac:dyDescent="0.3">
      <c r="A202" s="41">
        <v>1</v>
      </c>
      <c r="B202" s="42" t="s">
        <v>110</v>
      </c>
      <c r="C202" s="43">
        <v>26</v>
      </c>
      <c r="D202" s="44">
        <v>31.3</v>
      </c>
      <c r="E202" s="46"/>
      <c r="F202" s="46"/>
      <c r="G202" s="180"/>
      <c r="H202" s="134"/>
      <c r="I202" s="103"/>
      <c r="J202" s="87"/>
      <c r="K202" s="87"/>
      <c r="L202" s="87"/>
      <c r="M202" s="79"/>
    </row>
    <row r="203" spans="1:13" x14ac:dyDescent="0.3">
      <c r="A203" s="41">
        <v>2</v>
      </c>
      <c r="B203" s="42" t="s">
        <v>111</v>
      </c>
      <c r="C203" s="43">
        <v>11</v>
      </c>
      <c r="D203" s="85">
        <v>13.3</v>
      </c>
      <c r="E203" s="46"/>
      <c r="F203" s="46"/>
      <c r="G203" s="180"/>
      <c r="H203" s="134"/>
      <c r="I203" s="103"/>
      <c r="J203" s="87"/>
      <c r="K203" s="87"/>
      <c r="L203" s="87"/>
      <c r="M203" s="79"/>
    </row>
    <row r="204" spans="1:13" ht="22.8" x14ac:dyDescent="0.3">
      <c r="A204" s="41">
        <v>3</v>
      </c>
      <c r="B204" s="42" t="s">
        <v>112</v>
      </c>
      <c r="C204" s="43">
        <v>43</v>
      </c>
      <c r="D204" s="85">
        <v>51.8</v>
      </c>
      <c r="E204" s="46"/>
      <c r="F204" s="46"/>
      <c r="G204" s="180"/>
      <c r="H204" s="134"/>
      <c r="I204" s="103"/>
      <c r="J204" s="87"/>
      <c r="K204" s="87"/>
      <c r="L204" s="87"/>
      <c r="M204" s="79"/>
    </row>
    <row r="205" spans="1:13" x14ac:dyDescent="0.3">
      <c r="A205" s="41">
        <v>4</v>
      </c>
      <c r="B205" s="42" t="s">
        <v>113</v>
      </c>
      <c r="C205" s="43">
        <v>1</v>
      </c>
      <c r="D205" s="85">
        <v>1.2</v>
      </c>
      <c r="E205" s="46"/>
      <c r="F205" s="46"/>
      <c r="G205" s="180"/>
      <c r="H205" s="134"/>
      <c r="I205" s="103"/>
      <c r="J205" s="87"/>
      <c r="K205" s="87"/>
      <c r="L205" s="87"/>
      <c r="M205" s="79"/>
    </row>
    <row r="206" spans="1:13" ht="22.8" x14ac:dyDescent="0.3">
      <c r="A206" s="41">
        <v>5</v>
      </c>
      <c r="B206" s="42" t="s">
        <v>114</v>
      </c>
      <c r="C206" s="43">
        <v>2</v>
      </c>
      <c r="D206" s="85">
        <v>2.4</v>
      </c>
      <c r="E206" s="46"/>
      <c r="F206" s="46"/>
      <c r="G206" s="180"/>
      <c r="H206" s="134"/>
      <c r="I206" s="103"/>
      <c r="J206" s="87"/>
      <c r="K206" s="87"/>
      <c r="L206" s="87"/>
      <c r="M206" s="79"/>
    </row>
    <row r="207" spans="1:13" s="78" customFormat="1" x14ac:dyDescent="0.3">
      <c r="A207" s="41"/>
      <c r="B207" s="42" t="s">
        <v>3</v>
      </c>
      <c r="C207" s="43">
        <v>83</v>
      </c>
      <c r="D207" s="44">
        <v>100</v>
      </c>
      <c r="E207" s="87"/>
      <c r="F207" s="87"/>
      <c r="G207" s="180"/>
      <c r="H207" s="134"/>
      <c r="I207" s="103"/>
      <c r="J207" s="87"/>
      <c r="K207" s="87"/>
      <c r="L207" s="134"/>
      <c r="M207" s="79"/>
    </row>
    <row r="208" spans="1:13" x14ac:dyDescent="0.3">
      <c r="E208" s="46"/>
      <c r="F208" s="47"/>
      <c r="G208" s="183"/>
      <c r="H208" s="183"/>
      <c r="I208" s="183"/>
      <c r="J208" s="183"/>
      <c r="K208" s="183"/>
      <c r="L208" s="183"/>
      <c r="M208" s="38"/>
    </row>
    <row r="209" spans="1:14" x14ac:dyDescent="0.3">
      <c r="G209" s="187"/>
      <c r="H209" s="187"/>
      <c r="I209" s="45"/>
      <c r="J209" s="45"/>
      <c r="K209" s="45"/>
      <c r="L209" s="45"/>
      <c r="M209" s="38"/>
    </row>
    <row r="210" spans="1:14" x14ac:dyDescent="0.3">
      <c r="G210" s="180"/>
      <c r="H210" s="5"/>
      <c r="I210" s="6"/>
      <c r="J210" s="46"/>
      <c r="K210" s="46"/>
      <c r="L210" s="46"/>
      <c r="M210" s="38"/>
    </row>
    <row r="211" spans="1:14" x14ac:dyDescent="0.3">
      <c r="A211" s="183" t="s">
        <v>115</v>
      </c>
      <c r="B211" s="183"/>
      <c r="C211" s="183"/>
      <c r="D211" s="183"/>
      <c r="G211" s="180"/>
      <c r="H211" s="183"/>
      <c r="I211" s="183"/>
      <c r="J211" s="183"/>
      <c r="K211" s="183"/>
      <c r="L211" s="183"/>
      <c r="M211" s="183"/>
      <c r="N211" s="79"/>
    </row>
    <row r="212" spans="1:14" ht="24" x14ac:dyDescent="0.3">
      <c r="A212" s="80" t="s">
        <v>6</v>
      </c>
      <c r="B212" s="80" t="s">
        <v>116</v>
      </c>
      <c r="C212" s="81" t="s">
        <v>8</v>
      </c>
      <c r="D212" s="81" t="s">
        <v>9</v>
      </c>
      <c r="G212" s="180"/>
      <c r="H212" s="187"/>
      <c r="I212" s="187"/>
      <c r="J212" s="136"/>
      <c r="K212" s="136"/>
      <c r="L212" s="136"/>
      <c r="M212" s="136"/>
      <c r="N212" s="79"/>
    </row>
    <row r="213" spans="1:14" x14ac:dyDescent="0.3">
      <c r="A213" s="82">
        <v>1</v>
      </c>
      <c r="B213" s="106" t="s">
        <v>117</v>
      </c>
      <c r="C213" s="84">
        <v>64</v>
      </c>
      <c r="D213" s="85">
        <v>77.099999999999994</v>
      </c>
      <c r="G213" s="180"/>
      <c r="H213" s="180"/>
      <c r="I213" s="134"/>
      <c r="J213" s="103"/>
      <c r="K213" s="87"/>
      <c r="L213" s="87"/>
      <c r="M213" s="87"/>
      <c r="N213" s="79"/>
    </row>
    <row r="214" spans="1:14" x14ac:dyDescent="0.3">
      <c r="A214" s="82">
        <v>2</v>
      </c>
      <c r="B214" s="106" t="s">
        <v>118</v>
      </c>
      <c r="C214" s="84">
        <v>19</v>
      </c>
      <c r="D214" s="85">
        <v>22.9</v>
      </c>
      <c r="G214" s="180"/>
      <c r="H214" s="180"/>
      <c r="I214" s="134"/>
      <c r="J214" s="103"/>
      <c r="K214" s="87"/>
      <c r="L214" s="87"/>
      <c r="M214" s="87"/>
      <c r="N214" s="79"/>
    </row>
    <row r="215" spans="1:14" s="78" customFormat="1" x14ac:dyDescent="0.3">
      <c r="A215" s="82"/>
      <c r="B215" s="99" t="s">
        <v>3</v>
      </c>
      <c r="C215" s="84">
        <v>83</v>
      </c>
      <c r="D215" s="85">
        <v>100</v>
      </c>
      <c r="G215" s="108"/>
      <c r="H215" s="180"/>
      <c r="I215" s="134"/>
      <c r="J215" s="103"/>
      <c r="K215" s="87"/>
      <c r="L215" s="87"/>
      <c r="M215" s="134"/>
      <c r="N215" s="79"/>
    </row>
    <row r="216" spans="1:14" x14ac:dyDescent="0.3">
      <c r="A216" s="99"/>
    </row>
    <row r="219" spans="1:14" ht="24" customHeight="1" x14ac:dyDescent="0.3">
      <c r="A219" s="183" t="s">
        <v>120</v>
      </c>
      <c r="B219" s="183"/>
      <c r="C219" s="183"/>
      <c r="D219" s="183"/>
    </row>
    <row r="220" spans="1:14" ht="35.4" x14ac:dyDescent="0.3">
      <c r="A220" s="39" t="s">
        <v>6</v>
      </c>
      <c r="B220" s="39" t="s">
        <v>121</v>
      </c>
      <c r="C220" s="40" t="s">
        <v>8</v>
      </c>
      <c r="D220" s="40" t="s">
        <v>9</v>
      </c>
    </row>
    <row r="221" spans="1:14" x14ac:dyDescent="0.3">
      <c r="A221" s="41">
        <v>1</v>
      </c>
      <c r="B221" s="42" t="s">
        <v>122</v>
      </c>
      <c r="C221" s="43">
        <v>1</v>
      </c>
      <c r="D221" s="44">
        <v>0.9</v>
      </c>
    </row>
    <row r="222" spans="1:14" x14ac:dyDescent="0.3">
      <c r="A222" s="41">
        <v>2</v>
      </c>
      <c r="B222" s="42" t="s">
        <v>105</v>
      </c>
      <c r="C222" s="43">
        <v>7</v>
      </c>
      <c r="D222" s="44">
        <v>6.1</v>
      </c>
    </row>
    <row r="223" spans="1:14" ht="22.8" x14ac:dyDescent="0.3">
      <c r="A223" s="41">
        <v>3</v>
      </c>
      <c r="B223" s="42" t="s">
        <v>106</v>
      </c>
      <c r="C223" s="43">
        <v>106</v>
      </c>
      <c r="D223" s="44">
        <v>93</v>
      </c>
    </row>
    <row r="224" spans="1:14" x14ac:dyDescent="0.3">
      <c r="A224" s="41"/>
      <c r="B224" s="42" t="s">
        <v>3</v>
      </c>
      <c r="C224" s="43">
        <v>114</v>
      </c>
      <c r="D224" s="44">
        <v>100</v>
      </c>
    </row>
    <row r="227" spans="1:10" ht="27" customHeight="1" x14ac:dyDescent="0.3">
      <c r="A227" s="183" t="s">
        <v>123</v>
      </c>
      <c r="B227" s="183"/>
      <c r="C227" s="183"/>
      <c r="D227" s="183"/>
      <c r="E227" s="183"/>
      <c r="F227" s="183"/>
      <c r="G227" s="79"/>
    </row>
    <row r="228" spans="1:10" x14ac:dyDescent="0.3">
      <c r="A228" s="80"/>
      <c r="B228" s="80"/>
      <c r="C228" s="81" t="s">
        <v>8</v>
      </c>
      <c r="D228" s="81" t="s">
        <v>9</v>
      </c>
      <c r="E228" s="109"/>
      <c r="F228" s="109"/>
      <c r="G228" s="79"/>
    </row>
    <row r="229" spans="1:10" ht="22.8" x14ac:dyDescent="0.3">
      <c r="A229" s="82">
        <v>1</v>
      </c>
      <c r="B229" s="106" t="s">
        <v>296</v>
      </c>
      <c r="C229" s="84">
        <v>2</v>
      </c>
      <c r="D229" s="85">
        <v>1.834862385321101</v>
      </c>
      <c r="E229" s="87"/>
      <c r="F229" s="87"/>
      <c r="G229" s="79"/>
    </row>
    <row r="230" spans="1:10" ht="34.200000000000003" x14ac:dyDescent="0.3">
      <c r="A230" s="82">
        <v>2</v>
      </c>
      <c r="B230" s="106" t="s">
        <v>124</v>
      </c>
      <c r="C230" s="84">
        <v>112</v>
      </c>
      <c r="D230" s="85">
        <v>98.165137614678898</v>
      </c>
      <c r="E230" s="87"/>
      <c r="F230" s="87"/>
      <c r="G230" s="79"/>
    </row>
    <row r="231" spans="1:10" x14ac:dyDescent="0.3">
      <c r="A231" s="82"/>
      <c r="B231" s="106" t="s">
        <v>3</v>
      </c>
      <c r="C231" s="84">
        <v>114</v>
      </c>
      <c r="D231" s="85">
        <v>100</v>
      </c>
      <c r="E231" s="87"/>
      <c r="F231" s="108"/>
      <c r="G231" s="79"/>
    </row>
    <row r="233" spans="1:10" x14ac:dyDescent="0.3">
      <c r="A233" s="183" t="s">
        <v>125</v>
      </c>
      <c r="B233" s="183"/>
      <c r="C233" s="183"/>
      <c r="D233" s="183"/>
    </row>
    <row r="234" spans="1:10" x14ac:dyDescent="0.3">
      <c r="A234" s="80" t="s">
        <v>6</v>
      </c>
      <c r="B234" s="80" t="s">
        <v>126</v>
      </c>
      <c r="C234" s="81" t="s">
        <v>8</v>
      </c>
      <c r="D234" s="81" t="s">
        <v>9</v>
      </c>
      <c r="E234" s="49"/>
      <c r="F234" s="49"/>
      <c r="G234" s="49"/>
      <c r="H234" s="49"/>
      <c r="I234" s="49"/>
    </row>
    <row r="235" spans="1:10" x14ac:dyDescent="0.3">
      <c r="A235" s="82">
        <v>1</v>
      </c>
      <c r="B235" s="131" t="s">
        <v>127</v>
      </c>
      <c r="C235" s="84">
        <v>11</v>
      </c>
      <c r="D235" s="85">
        <v>9.6</v>
      </c>
      <c r="E235" s="51"/>
      <c r="F235" s="51"/>
      <c r="G235" s="51"/>
      <c r="H235" s="51"/>
      <c r="I235" s="51"/>
      <c r="J235" s="38"/>
    </row>
    <row r="236" spans="1:10" s="37" customFormat="1" x14ac:dyDescent="0.3">
      <c r="A236" s="82">
        <v>2</v>
      </c>
      <c r="B236" s="131" t="s">
        <v>129</v>
      </c>
      <c r="C236" s="84">
        <v>71</v>
      </c>
      <c r="D236" s="85">
        <v>62.3</v>
      </c>
      <c r="E236" s="51"/>
      <c r="F236" s="51"/>
      <c r="G236" s="51"/>
      <c r="H236" s="51"/>
      <c r="I236" s="51"/>
      <c r="J236" s="38"/>
    </row>
    <row r="237" spans="1:10" x14ac:dyDescent="0.3">
      <c r="A237" s="82">
        <v>3</v>
      </c>
      <c r="B237" s="131" t="s">
        <v>128</v>
      </c>
      <c r="C237" s="84">
        <v>32</v>
      </c>
      <c r="D237" s="85">
        <v>28.1</v>
      </c>
      <c r="E237" s="53"/>
      <c r="F237" s="45"/>
      <c r="G237" s="45"/>
      <c r="H237" s="45"/>
      <c r="I237" s="45"/>
      <c r="J237" s="38"/>
    </row>
    <row r="238" spans="1:10" x14ac:dyDescent="0.3">
      <c r="A238" s="99"/>
      <c r="B238" s="99" t="s">
        <v>3</v>
      </c>
      <c r="C238" s="84">
        <v>114</v>
      </c>
      <c r="D238" s="85">
        <v>100</v>
      </c>
      <c r="E238" s="5"/>
      <c r="F238" s="6"/>
      <c r="G238" s="46"/>
      <c r="H238" s="46"/>
      <c r="I238" s="46"/>
      <c r="J238" s="38"/>
    </row>
    <row r="239" spans="1:10" x14ac:dyDescent="0.3">
      <c r="D239" s="4"/>
      <c r="E239" s="47"/>
      <c r="F239" s="6"/>
      <c r="G239" s="46"/>
      <c r="H239" s="46"/>
      <c r="I239" s="47"/>
      <c r="J239" s="38"/>
    </row>
    <row r="240" spans="1:10" x14ac:dyDescent="0.3">
      <c r="D240" s="47"/>
      <c r="E240" s="47"/>
      <c r="F240" s="6"/>
      <c r="G240" s="36"/>
      <c r="H240" s="47"/>
      <c r="I240" s="47"/>
      <c r="J240" s="38"/>
    </row>
    <row r="241" spans="1:11" x14ac:dyDescent="0.3">
      <c r="A241" s="183" t="s">
        <v>130</v>
      </c>
      <c r="B241" s="183"/>
      <c r="C241" s="183"/>
      <c r="D241" s="183"/>
      <c r="E241" s="183"/>
      <c r="F241" s="183"/>
      <c r="G241" s="46"/>
      <c r="H241" s="47"/>
      <c r="I241" s="47"/>
      <c r="J241" s="38"/>
    </row>
    <row r="242" spans="1:11" ht="35.4" x14ac:dyDescent="0.3">
      <c r="A242" s="39" t="s">
        <v>6</v>
      </c>
      <c r="B242" s="39" t="s">
        <v>131</v>
      </c>
      <c r="C242" s="40" t="s">
        <v>8</v>
      </c>
      <c r="D242" s="40" t="s">
        <v>9</v>
      </c>
      <c r="E242" s="45"/>
      <c r="F242" s="45"/>
    </row>
    <row r="243" spans="1:11" x14ac:dyDescent="0.3">
      <c r="A243" s="41">
        <v>1</v>
      </c>
      <c r="B243" s="42" t="s">
        <v>46</v>
      </c>
      <c r="C243" s="43">
        <v>83</v>
      </c>
      <c r="D243" s="44">
        <v>100</v>
      </c>
      <c r="E243" s="46"/>
      <c r="F243" s="46"/>
    </row>
    <row r="246" spans="1:11" x14ac:dyDescent="0.3">
      <c r="A246" s="183" t="s">
        <v>132</v>
      </c>
      <c r="B246" s="183"/>
      <c r="C246" s="183"/>
      <c r="D246" s="183"/>
    </row>
    <row r="247" spans="1:11" ht="24" x14ac:dyDescent="0.3">
      <c r="A247" s="39" t="s">
        <v>6</v>
      </c>
      <c r="B247" s="39" t="s">
        <v>133</v>
      </c>
      <c r="C247" s="40" t="s">
        <v>8</v>
      </c>
      <c r="D247" s="40" t="s">
        <v>9</v>
      </c>
    </row>
    <row r="248" spans="1:11" x14ac:dyDescent="0.3">
      <c r="A248" s="82">
        <v>1</v>
      </c>
      <c r="B248" s="106" t="s">
        <v>134</v>
      </c>
      <c r="C248" s="84">
        <v>83</v>
      </c>
      <c r="D248" s="85">
        <v>100</v>
      </c>
    </row>
    <row r="250" spans="1:11" x14ac:dyDescent="0.3">
      <c r="A250" s="183" t="s">
        <v>135</v>
      </c>
      <c r="B250" s="183"/>
      <c r="C250" s="183"/>
      <c r="D250" s="183"/>
      <c r="E250" s="37"/>
      <c r="F250" s="37"/>
    </row>
    <row r="251" spans="1:11" x14ac:dyDescent="0.3">
      <c r="A251" s="183"/>
      <c r="B251" s="183"/>
      <c r="C251" s="183"/>
      <c r="D251" s="183"/>
      <c r="E251" s="183"/>
      <c r="F251" s="183"/>
    </row>
    <row r="252" spans="1:11" ht="24" x14ac:dyDescent="0.3">
      <c r="A252" s="39" t="s">
        <v>6</v>
      </c>
      <c r="B252" s="39" t="s">
        <v>133</v>
      </c>
      <c r="C252" s="40" t="s">
        <v>8</v>
      </c>
      <c r="D252" s="40" t="s">
        <v>9</v>
      </c>
      <c r="E252" s="45"/>
      <c r="F252" s="45"/>
      <c r="G252" s="37"/>
      <c r="H252" s="37"/>
      <c r="I252" s="37"/>
      <c r="J252" s="37"/>
      <c r="K252" s="37"/>
    </row>
    <row r="253" spans="1:11" x14ac:dyDescent="0.3">
      <c r="A253" s="41">
        <v>1</v>
      </c>
      <c r="B253" s="48" t="s">
        <v>136</v>
      </c>
      <c r="C253" s="43">
        <v>75</v>
      </c>
      <c r="D253" s="44">
        <f>C253/83*100</f>
        <v>90.361445783132538</v>
      </c>
      <c r="E253" s="46"/>
      <c r="F253" s="46"/>
      <c r="G253" s="37"/>
      <c r="H253" s="37"/>
      <c r="I253" s="37"/>
      <c r="J253" s="37"/>
      <c r="K253" s="37"/>
    </row>
    <row r="254" spans="1:11" x14ac:dyDescent="0.3">
      <c r="A254" s="41">
        <v>2</v>
      </c>
      <c r="B254" s="48" t="s">
        <v>137</v>
      </c>
      <c r="C254" s="43">
        <v>7</v>
      </c>
      <c r="D254" s="85">
        <f t="shared" ref="D254:D255" si="2">C254/83*100</f>
        <v>8.4337349397590362</v>
      </c>
      <c r="E254" s="46"/>
      <c r="F254" s="46"/>
      <c r="G254" s="37"/>
      <c r="H254" s="37"/>
      <c r="I254" s="37"/>
      <c r="J254" s="37"/>
      <c r="K254" s="37"/>
    </row>
    <row r="255" spans="1:11" x14ac:dyDescent="0.3">
      <c r="A255" s="41">
        <v>3</v>
      </c>
      <c r="B255" s="48" t="s">
        <v>138</v>
      </c>
      <c r="C255" s="43">
        <v>1</v>
      </c>
      <c r="D255" s="85">
        <f t="shared" si="2"/>
        <v>1.2048192771084338</v>
      </c>
      <c r="E255" s="46"/>
      <c r="F255" s="46"/>
      <c r="G255" s="37"/>
      <c r="H255" s="37"/>
      <c r="I255" s="37"/>
      <c r="J255" s="37"/>
      <c r="K255" s="37"/>
    </row>
    <row r="256" spans="1:11" x14ac:dyDescent="0.3">
      <c r="A256" s="52" t="s">
        <v>3</v>
      </c>
      <c r="B256" s="52"/>
      <c r="C256" s="43">
        <v>83</v>
      </c>
      <c r="D256" s="44">
        <v>100</v>
      </c>
      <c r="F256" s="37"/>
      <c r="G256" s="37"/>
      <c r="H256" s="37"/>
      <c r="I256" s="37"/>
      <c r="J256" s="37"/>
      <c r="K256" s="37"/>
    </row>
    <row r="257" spans="1:14" x14ac:dyDescent="0.3">
      <c r="F257" s="37"/>
      <c r="G257" s="37"/>
      <c r="H257" s="37"/>
      <c r="I257" s="37"/>
      <c r="J257" s="37"/>
      <c r="K257" s="37"/>
    </row>
    <row r="258" spans="1:14" x14ac:dyDescent="0.3">
      <c r="F258" s="37"/>
      <c r="G258" s="37"/>
      <c r="H258" s="37"/>
      <c r="I258" s="37"/>
      <c r="J258" s="37"/>
      <c r="K258" s="37"/>
    </row>
    <row r="259" spans="1:14" x14ac:dyDescent="0.3">
      <c r="F259" s="37"/>
      <c r="G259" s="37"/>
      <c r="H259" s="37"/>
      <c r="I259" s="37"/>
      <c r="J259" s="37"/>
      <c r="K259" s="37"/>
    </row>
    <row r="260" spans="1:14" ht="24" customHeight="1" x14ac:dyDescent="0.3">
      <c r="A260" s="183" t="s">
        <v>139</v>
      </c>
      <c r="B260" s="183"/>
      <c r="C260" s="183"/>
      <c r="D260" s="183"/>
      <c r="F260" s="37"/>
      <c r="G260" s="37"/>
      <c r="H260" s="37"/>
      <c r="I260" s="37"/>
      <c r="J260" s="37"/>
      <c r="K260" s="37"/>
    </row>
    <row r="261" spans="1:14" x14ac:dyDescent="0.3">
      <c r="A261" s="39" t="s">
        <v>6</v>
      </c>
      <c r="B261" s="39" t="s">
        <v>140</v>
      </c>
      <c r="C261" s="40" t="s">
        <v>8</v>
      </c>
      <c r="D261" s="40" t="s">
        <v>9</v>
      </c>
      <c r="F261" s="37"/>
      <c r="G261" s="37"/>
      <c r="H261" s="37"/>
      <c r="I261" s="37"/>
      <c r="J261" s="37"/>
      <c r="K261" s="37"/>
    </row>
    <row r="262" spans="1:14" x14ac:dyDescent="0.3">
      <c r="A262" s="41">
        <v>1</v>
      </c>
      <c r="B262" s="42" t="s">
        <v>141</v>
      </c>
      <c r="C262" s="43">
        <v>64</v>
      </c>
      <c r="D262" s="44">
        <f>C262/114*100</f>
        <v>56.140350877192979</v>
      </c>
      <c r="F262" s="37"/>
      <c r="G262" s="37"/>
      <c r="H262" s="37"/>
      <c r="I262" s="37"/>
      <c r="J262" s="37"/>
      <c r="K262" s="37"/>
    </row>
    <row r="263" spans="1:14" ht="22.8" x14ac:dyDescent="0.3">
      <c r="A263" s="41">
        <v>2</v>
      </c>
      <c r="B263" s="42" t="s">
        <v>142</v>
      </c>
      <c r="C263" s="43">
        <v>50</v>
      </c>
      <c r="D263" s="85">
        <f>C263/114*100</f>
        <v>43.859649122807014</v>
      </c>
      <c r="F263" s="37"/>
      <c r="G263" s="37"/>
      <c r="H263" s="37"/>
      <c r="I263" s="37"/>
      <c r="J263" s="37"/>
      <c r="K263" s="37"/>
    </row>
    <row r="264" spans="1:14" x14ac:dyDescent="0.3">
      <c r="A264" s="52" t="s">
        <v>3</v>
      </c>
      <c r="B264" s="52"/>
      <c r="C264" s="43">
        <v>114</v>
      </c>
      <c r="D264" s="44">
        <v>100</v>
      </c>
      <c r="E264" s="49"/>
      <c r="F264" s="183"/>
      <c r="G264" s="183"/>
      <c r="H264" s="183"/>
      <c r="I264" s="183"/>
      <c r="J264" s="183"/>
      <c r="K264" s="183"/>
      <c r="L264" s="38"/>
    </row>
    <row r="265" spans="1:14" x14ac:dyDescent="0.3">
      <c r="E265" s="49"/>
      <c r="F265" s="187"/>
      <c r="G265" s="187"/>
      <c r="H265" s="45"/>
      <c r="I265" s="45"/>
      <c r="J265" s="45"/>
      <c r="K265" s="45"/>
      <c r="L265" s="38"/>
    </row>
    <row r="266" spans="1:14" x14ac:dyDescent="0.3">
      <c r="E266" s="49"/>
      <c r="F266" s="180"/>
      <c r="G266" s="5"/>
      <c r="H266" s="6"/>
      <c r="I266" s="46"/>
      <c r="J266" s="46"/>
      <c r="K266" s="46"/>
      <c r="L266" s="38"/>
    </row>
    <row r="267" spans="1:14" ht="26.25" customHeight="1" x14ac:dyDescent="0.3">
      <c r="A267" s="183" t="s">
        <v>143</v>
      </c>
      <c r="B267" s="183"/>
      <c r="C267" s="183"/>
      <c r="D267" s="183"/>
      <c r="E267" s="49"/>
      <c r="F267" s="180"/>
      <c r="G267" s="5"/>
      <c r="H267" s="6"/>
      <c r="I267" s="46"/>
      <c r="J267" s="46"/>
      <c r="K267" s="46"/>
      <c r="L267" s="38"/>
    </row>
    <row r="268" spans="1:14" x14ac:dyDescent="0.3">
      <c r="A268" s="80" t="s">
        <v>6</v>
      </c>
      <c r="B268" s="80" t="s">
        <v>144</v>
      </c>
      <c r="C268" s="81" t="s">
        <v>8</v>
      </c>
      <c r="D268" s="81" t="s">
        <v>9</v>
      </c>
      <c r="E268" s="49"/>
      <c r="F268" s="180"/>
      <c r="G268" s="47"/>
      <c r="H268" s="6"/>
      <c r="I268" s="46"/>
      <c r="J268" s="46"/>
      <c r="K268" s="47"/>
      <c r="L268" s="38"/>
    </row>
    <row r="269" spans="1:14" x14ac:dyDescent="0.3">
      <c r="A269" s="82">
        <v>1</v>
      </c>
      <c r="B269" s="131" t="s">
        <v>145</v>
      </c>
      <c r="C269" s="84">
        <v>91</v>
      </c>
      <c r="D269" s="85">
        <v>79.8</v>
      </c>
      <c r="E269" s="49"/>
      <c r="F269" s="47"/>
      <c r="G269" s="47"/>
      <c r="H269" s="6"/>
      <c r="I269" s="46"/>
      <c r="J269" s="47"/>
      <c r="K269" s="47"/>
      <c r="L269" s="38"/>
    </row>
    <row r="270" spans="1:14" x14ac:dyDescent="0.3">
      <c r="A270" s="82">
        <v>2</v>
      </c>
      <c r="B270" s="131" t="s">
        <v>146</v>
      </c>
      <c r="C270" s="84">
        <v>23</v>
      </c>
      <c r="D270" s="85">
        <v>20.2</v>
      </c>
      <c r="E270" s="49"/>
      <c r="F270" s="180"/>
      <c r="G270" s="180"/>
      <c r="H270" s="6"/>
      <c r="I270" s="46"/>
      <c r="J270" s="47"/>
      <c r="K270" s="47"/>
      <c r="L270" s="38"/>
    </row>
    <row r="271" spans="1:14" ht="16.5" customHeight="1" x14ac:dyDescent="0.3">
      <c r="A271" s="99"/>
      <c r="B271" s="99" t="s">
        <v>3</v>
      </c>
      <c r="C271" s="84">
        <v>114</v>
      </c>
      <c r="D271" s="85">
        <v>100</v>
      </c>
      <c r="H271" s="187"/>
      <c r="I271" s="187"/>
      <c r="J271" s="45"/>
      <c r="K271" s="45"/>
      <c r="L271" s="45"/>
      <c r="M271" s="45"/>
      <c r="N271" s="56"/>
    </row>
    <row r="272" spans="1:14" x14ac:dyDescent="0.3">
      <c r="H272" s="4"/>
      <c r="I272" s="5"/>
      <c r="J272" s="6"/>
      <c r="K272" s="46"/>
      <c r="L272" s="46"/>
      <c r="M272" s="46"/>
      <c r="N272" s="56"/>
    </row>
    <row r="273" spans="1:14" x14ac:dyDescent="0.3">
      <c r="H273" s="4"/>
      <c r="I273" s="5"/>
      <c r="J273" s="6"/>
      <c r="K273" s="46"/>
      <c r="L273" s="46"/>
      <c r="M273" s="46"/>
      <c r="N273" s="56"/>
    </row>
    <row r="274" spans="1:14" ht="22.5" customHeight="1" x14ac:dyDescent="0.3">
      <c r="A274" s="183" t="s">
        <v>147</v>
      </c>
      <c r="B274" s="183"/>
      <c r="C274" s="183"/>
      <c r="D274" s="183"/>
      <c r="H274" s="4"/>
      <c r="I274" s="47"/>
      <c r="J274" s="6"/>
      <c r="K274" s="46"/>
      <c r="L274" s="46"/>
      <c r="M274" s="47"/>
      <c r="N274" s="56"/>
    </row>
    <row r="275" spans="1:14" ht="18.75" customHeight="1" x14ac:dyDescent="0.3">
      <c r="A275" s="57" t="s">
        <v>6</v>
      </c>
      <c r="B275" s="57" t="s">
        <v>148</v>
      </c>
      <c r="C275" s="58" t="s">
        <v>8</v>
      </c>
      <c r="D275" s="58" t="s">
        <v>9</v>
      </c>
      <c r="H275" s="47"/>
      <c r="I275" s="47"/>
      <c r="J275" s="6"/>
      <c r="K275" s="46"/>
      <c r="L275" s="47"/>
      <c r="M275" s="47"/>
      <c r="N275" s="56"/>
    </row>
    <row r="276" spans="1:14" x14ac:dyDescent="0.3">
      <c r="A276" s="41">
        <v>1</v>
      </c>
      <c r="B276" s="42" t="s">
        <v>149</v>
      </c>
      <c r="C276" s="43">
        <v>69</v>
      </c>
      <c r="D276" s="44">
        <v>60.5</v>
      </c>
      <c r="H276" s="180"/>
      <c r="I276" s="180"/>
      <c r="J276" s="6"/>
      <c r="K276" s="46"/>
      <c r="L276" s="47"/>
      <c r="M276" s="47"/>
      <c r="N276" s="56"/>
    </row>
    <row r="277" spans="1:14" x14ac:dyDescent="0.3">
      <c r="A277" s="41">
        <v>2</v>
      </c>
      <c r="B277" s="42" t="s">
        <v>150</v>
      </c>
      <c r="C277" s="43">
        <v>34</v>
      </c>
      <c r="D277" s="85">
        <v>29.8</v>
      </c>
    </row>
    <row r="278" spans="1:14" s="78" customFormat="1" x14ac:dyDescent="0.3">
      <c r="A278" s="82">
        <v>3</v>
      </c>
      <c r="B278" s="106" t="s">
        <v>297</v>
      </c>
      <c r="C278" s="84">
        <v>1</v>
      </c>
      <c r="D278" s="85">
        <f t="shared" ref="D278:D279" si="3">C278/109*100</f>
        <v>0.91743119266055051</v>
      </c>
    </row>
    <row r="279" spans="1:14" x14ac:dyDescent="0.3">
      <c r="A279" s="82">
        <v>4</v>
      </c>
      <c r="B279" s="42" t="s">
        <v>151</v>
      </c>
      <c r="C279" s="43">
        <v>2</v>
      </c>
      <c r="D279" s="85">
        <f t="shared" si="3"/>
        <v>1.834862385321101</v>
      </c>
      <c r="G279" s="49"/>
      <c r="H279" s="49"/>
      <c r="I279" s="49"/>
      <c r="J279" s="49"/>
      <c r="K279" s="49"/>
      <c r="L279" s="49"/>
    </row>
    <row r="280" spans="1:14" x14ac:dyDescent="0.3">
      <c r="A280" s="82">
        <v>5</v>
      </c>
      <c r="B280" s="42" t="s">
        <v>152</v>
      </c>
      <c r="C280" s="43">
        <v>8</v>
      </c>
      <c r="D280" s="85">
        <v>7</v>
      </c>
      <c r="G280" s="183"/>
      <c r="H280" s="183"/>
      <c r="I280" s="183"/>
      <c r="J280" s="183"/>
      <c r="K280" s="183"/>
      <c r="L280" s="183"/>
      <c r="M280" s="38"/>
    </row>
    <row r="281" spans="1:14" x14ac:dyDescent="0.3">
      <c r="A281" s="52" t="s">
        <v>3</v>
      </c>
      <c r="B281" s="52"/>
      <c r="C281" s="43">
        <v>114</v>
      </c>
      <c r="D281" s="85">
        <v>100</v>
      </c>
      <c r="G281" s="180"/>
      <c r="H281" s="5"/>
      <c r="I281" s="6"/>
      <c r="J281" s="46"/>
      <c r="K281" s="46"/>
      <c r="L281" s="46"/>
      <c r="M281" s="38"/>
    </row>
    <row r="282" spans="1:14" x14ac:dyDescent="0.3">
      <c r="G282" s="180"/>
      <c r="H282" s="5"/>
      <c r="I282" s="6"/>
      <c r="J282" s="46"/>
      <c r="K282" s="46"/>
      <c r="L282" s="46"/>
      <c r="M282" s="38"/>
    </row>
    <row r="283" spans="1:14" x14ac:dyDescent="0.3">
      <c r="G283" s="180"/>
      <c r="H283" s="5"/>
      <c r="I283" s="6"/>
      <c r="J283" s="36"/>
      <c r="K283" s="36"/>
      <c r="L283" s="46"/>
      <c r="M283" s="38"/>
    </row>
    <row r="284" spans="1:14" ht="23.25" customHeight="1" x14ac:dyDescent="0.3">
      <c r="A284" s="183" t="s">
        <v>153</v>
      </c>
      <c r="B284" s="183"/>
      <c r="C284" s="183"/>
      <c r="D284" s="183"/>
      <c r="G284" s="180"/>
      <c r="H284" s="5"/>
      <c r="I284" s="6"/>
      <c r="J284" s="46"/>
      <c r="K284" s="46"/>
      <c r="L284" s="46"/>
      <c r="M284" s="38"/>
    </row>
    <row r="285" spans="1:14" x14ac:dyDescent="0.3">
      <c r="A285" s="39" t="s">
        <v>6</v>
      </c>
      <c r="B285" s="39" t="s">
        <v>154</v>
      </c>
      <c r="C285" s="58" t="s">
        <v>8</v>
      </c>
      <c r="D285" s="58" t="s">
        <v>9</v>
      </c>
      <c r="G285" s="180"/>
      <c r="H285" s="47"/>
      <c r="I285" s="6"/>
      <c r="J285" s="46"/>
      <c r="K285" s="46"/>
      <c r="L285" s="47"/>
      <c r="M285" s="38"/>
    </row>
    <row r="286" spans="1:14" x14ac:dyDescent="0.3">
      <c r="A286" s="41">
        <v>1</v>
      </c>
      <c r="B286" s="42" t="s">
        <v>155</v>
      </c>
      <c r="C286" s="43">
        <v>38</v>
      </c>
      <c r="D286" s="44">
        <v>33.299999999999997</v>
      </c>
      <c r="G286" s="47"/>
      <c r="H286" s="47"/>
      <c r="I286" s="6"/>
      <c r="J286" s="46"/>
      <c r="K286" s="47"/>
      <c r="L286" s="47"/>
      <c r="M286" s="38"/>
    </row>
    <row r="287" spans="1:14" x14ac:dyDescent="0.3">
      <c r="A287" s="41">
        <v>2</v>
      </c>
      <c r="B287" s="42" t="s">
        <v>156</v>
      </c>
      <c r="C287" s="43">
        <v>75</v>
      </c>
      <c r="D287" s="85">
        <v>65.8</v>
      </c>
      <c r="G287" s="180"/>
      <c r="H287" s="180"/>
      <c r="I287" s="6"/>
      <c r="J287" s="46"/>
      <c r="K287" s="47"/>
      <c r="L287" s="47"/>
      <c r="M287" s="38"/>
    </row>
    <row r="288" spans="1:14" s="78" customFormat="1" x14ac:dyDescent="0.3">
      <c r="A288" s="82">
        <v>3</v>
      </c>
      <c r="B288" s="106" t="s">
        <v>298</v>
      </c>
      <c r="C288" s="84">
        <v>1</v>
      </c>
      <c r="D288" s="85">
        <f t="shared" ref="D288" si="4">C288/109*100</f>
        <v>0.91743119266055051</v>
      </c>
      <c r="G288" s="108"/>
      <c r="H288" s="108"/>
      <c r="I288" s="103"/>
      <c r="J288" s="87"/>
      <c r="K288" s="108"/>
      <c r="L288" s="108"/>
      <c r="M288" s="79"/>
    </row>
    <row r="289" spans="1:13" x14ac:dyDescent="0.3">
      <c r="A289" s="82"/>
      <c r="B289" s="52" t="s">
        <v>3</v>
      </c>
      <c r="C289" s="43">
        <v>114</v>
      </c>
      <c r="D289" s="85">
        <v>100</v>
      </c>
      <c r="E289" s="37"/>
    </row>
    <row r="290" spans="1:13" x14ac:dyDescent="0.3">
      <c r="G290" s="183"/>
      <c r="H290" s="183"/>
      <c r="I290" s="183"/>
      <c r="J290" s="183"/>
      <c r="K290" s="183"/>
      <c r="L290" s="183"/>
      <c r="M290" s="38"/>
    </row>
    <row r="291" spans="1:13" x14ac:dyDescent="0.3">
      <c r="G291" s="187"/>
      <c r="H291" s="187"/>
      <c r="I291" s="45"/>
      <c r="J291" s="45"/>
      <c r="K291" s="45"/>
      <c r="L291" s="45"/>
      <c r="M291" s="38"/>
    </row>
    <row r="292" spans="1:13" x14ac:dyDescent="0.3">
      <c r="A292" s="183" t="s">
        <v>157</v>
      </c>
      <c r="B292" s="183"/>
      <c r="C292" s="183"/>
      <c r="D292" s="183"/>
      <c r="G292" s="4"/>
      <c r="H292" s="5"/>
      <c r="I292" s="6"/>
      <c r="J292" s="46"/>
      <c r="K292" s="46"/>
      <c r="L292" s="46"/>
      <c r="M292" s="38"/>
    </row>
    <row r="293" spans="1:13" x14ac:dyDescent="0.3">
      <c r="A293" s="80" t="s">
        <v>6</v>
      </c>
      <c r="B293" s="80" t="s">
        <v>158</v>
      </c>
      <c r="C293" s="81" t="s">
        <v>8</v>
      </c>
      <c r="D293" s="81" t="s">
        <v>9</v>
      </c>
      <c r="G293" s="4"/>
      <c r="H293" s="5"/>
      <c r="I293" s="6"/>
      <c r="J293" s="46"/>
      <c r="K293" s="46"/>
      <c r="L293" s="46"/>
      <c r="M293" s="38"/>
    </row>
    <row r="294" spans="1:13" x14ac:dyDescent="0.3">
      <c r="A294" s="82">
        <v>1</v>
      </c>
      <c r="B294" s="106" t="s">
        <v>159</v>
      </c>
      <c r="C294" s="84">
        <v>107</v>
      </c>
      <c r="D294" s="85">
        <v>93.9</v>
      </c>
      <c r="G294" s="4"/>
      <c r="H294" s="5"/>
      <c r="I294" s="6"/>
      <c r="J294" s="36"/>
      <c r="K294" s="36"/>
      <c r="L294" s="46"/>
      <c r="M294" s="38"/>
    </row>
    <row r="295" spans="1:13" x14ac:dyDescent="0.3">
      <c r="A295" s="82">
        <v>2</v>
      </c>
      <c r="B295" s="106" t="s">
        <v>160</v>
      </c>
      <c r="C295" s="84">
        <v>6</v>
      </c>
      <c r="D295" s="85">
        <v>5.3</v>
      </c>
      <c r="G295" s="4"/>
      <c r="H295" s="47"/>
      <c r="I295" s="6"/>
      <c r="J295" s="46"/>
      <c r="K295" s="46"/>
      <c r="L295" s="47"/>
      <c r="M295" s="38"/>
    </row>
    <row r="296" spans="1:13" s="37" customFormat="1" x14ac:dyDescent="0.3">
      <c r="A296" s="82">
        <v>3</v>
      </c>
      <c r="B296" s="106" t="s">
        <v>161</v>
      </c>
      <c r="C296" s="84">
        <v>1</v>
      </c>
      <c r="D296" s="85">
        <f t="shared" ref="D296" si="5">C296/109*100</f>
        <v>0.91743119266055051</v>
      </c>
      <c r="G296" s="4"/>
      <c r="H296" s="47"/>
      <c r="I296" s="6"/>
      <c r="J296" s="46"/>
      <c r="K296" s="46"/>
      <c r="L296" s="47"/>
      <c r="M296" s="38"/>
    </row>
    <row r="297" spans="1:13" x14ac:dyDescent="0.3">
      <c r="A297" s="99"/>
      <c r="B297" s="99" t="s">
        <v>3</v>
      </c>
      <c r="C297" s="84">
        <v>114</v>
      </c>
      <c r="D297" s="85">
        <v>100</v>
      </c>
      <c r="E297" s="37"/>
      <c r="F297" s="37"/>
      <c r="G297" s="51"/>
      <c r="H297" s="51"/>
      <c r="I297" s="51"/>
      <c r="J297" s="51"/>
      <c r="K297" s="51"/>
      <c r="L297" s="51"/>
      <c r="M297" s="38"/>
    </row>
    <row r="298" spans="1:13" x14ac:dyDescent="0.3">
      <c r="A298" s="37"/>
      <c r="B298" s="37"/>
      <c r="C298" s="37"/>
      <c r="D298" s="37"/>
      <c r="E298" s="37"/>
      <c r="F298" s="37"/>
      <c r="G298" s="187"/>
      <c r="H298" s="187"/>
      <c r="I298" s="45"/>
      <c r="J298" s="45"/>
      <c r="K298" s="45"/>
      <c r="L298" s="45"/>
      <c r="M298" s="38"/>
    </row>
    <row r="299" spans="1:13" x14ac:dyDescent="0.3">
      <c r="A299" s="37"/>
      <c r="B299" s="37"/>
      <c r="C299" s="37"/>
      <c r="D299" s="37"/>
      <c r="E299" s="37"/>
      <c r="F299" s="37"/>
      <c r="G299" s="4"/>
      <c r="H299" s="5"/>
      <c r="I299" s="6"/>
      <c r="J299" s="46"/>
      <c r="K299" s="46"/>
      <c r="L299" s="46"/>
      <c r="M299" s="38"/>
    </row>
    <row r="300" spans="1:13" ht="27" customHeight="1" x14ac:dyDescent="0.3">
      <c r="A300" s="183" t="s">
        <v>162</v>
      </c>
      <c r="B300" s="183"/>
      <c r="C300" s="183"/>
      <c r="D300" s="183"/>
      <c r="E300" s="37"/>
      <c r="F300" s="37"/>
      <c r="G300" s="4"/>
      <c r="H300" s="5"/>
      <c r="I300" s="6"/>
      <c r="J300" s="46"/>
      <c r="K300" s="46"/>
      <c r="L300" s="46"/>
      <c r="M300" s="38"/>
    </row>
    <row r="301" spans="1:13" ht="24" x14ac:dyDescent="0.3">
      <c r="A301" s="39" t="s">
        <v>6</v>
      </c>
      <c r="B301" s="39" t="s">
        <v>163</v>
      </c>
      <c r="C301" s="40" t="s">
        <v>8</v>
      </c>
      <c r="D301" s="40" t="s">
        <v>9</v>
      </c>
      <c r="E301" s="37"/>
      <c r="F301" s="37"/>
      <c r="G301" s="4"/>
      <c r="H301" s="5"/>
      <c r="I301" s="6"/>
      <c r="J301" s="36"/>
      <c r="K301" s="36"/>
      <c r="L301" s="46"/>
      <c r="M301" s="38"/>
    </row>
    <row r="302" spans="1:13" x14ac:dyDescent="0.3">
      <c r="A302" s="41">
        <v>1</v>
      </c>
      <c r="B302" s="42" t="s">
        <v>164</v>
      </c>
      <c r="C302" s="43">
        <v>28</v>
      </c>
      <c r="D302" s="44">
        <v>24.6</v>
      </c>
      <c r="E302" s="37"/>
      <c r="F302" s="37"/>
      <c r="G302" s="4"/>
      <c r="H302" s="47"/>
      <c r="I302" s="6"/>
      <c r="J302" s="46"/>
      <c r="K302" s="46"/>
      <c r="L302" s="47"/>
      <c r="M302" s="38"/>
    </row>
    <row r="303" spans="1:13" x14ac:dyDescent="0.3">
      <c r="A303" s="41">
        <v>2</v>
      </c>
      <c r="B303" s="111" t="s">
        <v>282</v>
      </c>
      <c r="C303" s="43">
        <v>76</v>
      </c>
      <c r="D303" s="85">
        <v>66.7</v>
      </c>
      <c r="E303" s="37"/>
      <c r="F303" s="37"/>
      <c r="G303" s="47"/>
      <c r="H303" s="47"/>
      <c r="I303" s="6"/>
      <c r="J303" s="46"/>
      <c r="K303" s="47"/>
      <c r="L303" s="47"/>
      <c r="M303" s="38"/>
    </row>
    <row r="304" spans="1:13" x14ac:dyDescent="0.3">
      <c r="A304" s="41">
        <v>3</v>
      </c>
      <c r="B304" s="111" t="s">
        <v>283</v>
      </c>
      <c r="C304" s="43">
        <v>1</v>
      </c>
      <c r="D304" s="85">
        <f t="shared" ref="D304:D306" si="6">C304/109*100</f>
        <v>0.91743119266055051</v>
      </c>
      <c r="E304" s="37"/>
      <c r="F304" s="37"/>
      <c r="G304" s="4"/>
      <c r="H304" s="4"/>
      <c r="I304" s="6"/>
      <c r="J304" s="46"/>
      <c r="K304" s="47"/>
      <c r="L304" s="47"/>
      <c r="M304" s="38"/>
    </row>
    <row r="305" spans="1:15" x14ac:dyDescent="0.3">
      <c r="A305" s="41">
        <v>4</v>
      </c>
      <c r="B305" s="42" t="s">
        <v>165</v>
      </c>
      <c r="C305" s="43">
        <v>8</v>
      </c>
      <c r="D305" s="85">
        <v>7</v>
      </c>
      <c r="G305" s="51"/>
      <c r="H305" s="51"/>
      <c r="I305" s="51"/>
      <c r="J305" s="51"/>
      <c r="K305" s="51"/>
      <c r="L305" s="51"/>
      <c r="M305" s="38"/>
    </row>
    <row r="306" spans="1:15" ht="24" customHeight="1" x14ac:dyDescent="0.3">
      <c r="A306" s="59">
        <v>5</v>
      </c>
      <c r="B306" s="112" t="s">
        <v>284</v>
      </c>
      <c r="C306" s="43">
        <v>1</v>
      </c>
      <c r="D306" s="85">
        <f t="shared" si="6"/>
        <v>0.91743119266055051</v>
      </c>
      <c r="G306" s="53"/>
      <c r="H306" s="53"/>
      <c r="I306" s="45"/>
      <c r="J306" s="45"/>
      <c r="K306" s="45"/>
      <c r="L306" s="45"/>
      <c r="M306" s="38"/>
    </row>
    <row r="307" spans="1:15" x14ac:dyDescent="0.3">
      <c r="A307" s="52" t="s">
        <v>3</v>
      </c>
      <c r="B307" s="52"/>
      <c r="C307" s="43">
        <v>114</v>
      </c>
      <c r="D307" s="85">
        <v>100</v>
      </c>
      <c r="G307" s="4"/>
      <c r="H307" s="5"/>
      <c r="I307" s="6"/>
      <c r="J307" s="46"/>
      <c r="K307" s="46"/>
      <c r="L307" s="46"/>
      <c r="M307" s="38"/>
    </row>
    <row r="308" spans="1:15" x14ac:dyDescent="0.3">
      <c r="G308" s="4"/>
      <c r="H308" s="5"/>
      <c r="I308" s="6"/>
      <c r="J308" s="36"/>
      <c r="K308" s="36"/>
      <c r="L308" s="46"/>
      <c r="M308" s="38"/>
    </row>
    <row r="309" spans="1:15" x14ac:dyDescent="0.3">
      <c r="G309" s="4"/>
      <c r="H309" s="5"/>
      <c r="I309" s="6"/>
      <c r="J309" s="46"/>
      <c r="K309" s="46"/>
      <c r="L309" s="46"/>
      <c r="M309" s="38"/>
    </row>
    <row r="310" spans="1:15" x14ac:dyDescent="0.3">
      <c r="A310" s="183" t="s">
        <v>166</v>
      </c>
      <c r="B310" s="183"/>
      <c r="C310" s="183"/>
      <c r="D310" s="183"/>
      <c r="G310" s="4"/>
      <c r="H310" s="5"/>
      <c r="I310" s="6"/>
      <c r="J310" s="36"/>
      <c r="K310" s="36"/>
      <c r="L310" s="46"/>
      <c r="M310" s="38"/>
    </row>
    <row r="311" spans="1:15" x14ac:dyDescent="0.3">
      <c r="A311" s="39" t="s">
        <v>6</v>
      </c>
      <c r="B311" s="39" t="s">
        <v>167</v>
      </c>
      <c r="C311" s="40" t="s">
        <v>8</v>
      </c>
      <c r="D311" s="40" t="s">
        <v>9</v>
      </c>
      <c r="G311" s="4"/>
      <c r="H311" s="47"/>
      <c r="I311" s="6"/>
      <c r="J311" s="46"/>
      <c r="K311" s="46"/>
      <c r="L311" s="47"/>
      <c r="M311" s="38"/>
    </row>
    <row r="312" spans="1:15" x14ac:dyDescent="0.3">
      <c r="A312" s="41">
        <v>1</v>
      </c>
      <c r="B312" s="42" t="s">
        <v>168</v>
      </c>
      <c r="C312" s="43">
        <v>91</v>
      </c>
      <c r="D312" s="44">
        <v>79.8</v>
      </c>
      <c r="G312" s="47"/>
      <c r="H312" s="47"/>
      <c r="I312" s="6"/>
      <c r="J312" s="46"/>
      <c r="K312" s="47"/>
      <c r="L312" s="47"/>
      <c r="M312" s="38"/>
    </row>
    <row r="313" spans="1:15" ht="22.8" x14ac:dyDescent="0.3">
      <c r="A313" s="41">
        <v>2</v>
      </c>
      <c r="B313" s="42" t="s">
        <v>169</v>
      </c>
      <c r="C313" s="43">
        <v>12</v>
      </c>
      <c r="D313" s="85">
        <v>10.5</v>
      </c>
      <c r="G313" s="180"/>
      <c r="H313" s="180"/>
      <c r="I313" s="6"/>
      <c r="J313" s="46"/>
      <c r="K313" s="47"/>
      <c r="L313" s="47"/>
      <c r="M313" s="38"/>
    </row>
    <row r="314" spans="1:15" ht="22.8" x14ac:dyDescent="0.3">
      <c r="A314" s="41">
        <v>3</v>
      </c>
      <c r="B314" s="42" t="s">
        <v>170</v>
      </c>
      <c r="C314" s="43">
        <v>1</v>
      </c>
      <c r="D314" s="85">
        <f t="shared" ref="D314:D316" si="7">C314/109*100</f>
        <v>0.91743119266055051</v>
      </c>
    </row>
    <row r="315" spans="1:15" ht="22.8" x14ac:dyDescent="0.3">
      <c r="A315" s="41">
        <v>4</v>
      </c>
      <c r="B315" s="42" t="s">
        <v>171</v>
      </c>
      <c r="C315" s="43">
        <v>4</v>
      </c>
      <c r="D315" s="85">
        <v>3.5</v>
      </c>
      <c r="I315" s="51"/>
      <c r="J315" s="51"/>
      <c r="K315" s="51"/>
      <c r="L315" s="51"/>
      <c r="M315" s="51"/>
      <c r="N315" s="51"/>
      <c r="O315" s="38"/>
    </row>
    <row r="316" spans="1:15" ht="27.75" customHeight="1" x14ac:dyDescent="0.3">
      <c r="A316" s="59">
        <v>5</v>
      </c>
      <c r="B316" s="60" t="s">
        <v>172</v>
      </c>
      <c r="C316" s="43">
        <v>1</v>
      </c>
      <c r="D316" s="85">
        <f t="shared" si="7"/>
        <v>0.91743119266055051</v>
      </c>
      <c r="I316" s="187"/>
      <c r="J316" s="187"/>
      <c r="K316" s="45"/>
      <c r="L316" s="45"/>
      <c r="M316" s="45"/>
      <c r="N316" s="45"/>
      <c r="O316" s="38"/>
    </row>
    <row r="317" spans="1:15" x14ac:dyDescent="0.3">
      <c r="A317" s="52"/>
      <c r="B317" s="52" t="s">
        <v>285</v>
      </c>
      <c r="C317" s="43">
        <v>5</v>
      </c>
      <c r="D317" s="85">
        <v>4.4000000000000004</v>
      </c>
      <c r="I317" s="4"/>
      <c r="J317" s="5"/>
      <c r="K317" s="6"/>
      <c r="L317" s="46"/>
      <c r="M317" s="46"/>
      <c r="N317" s="46"/>
      <c r="O317" s="38"/>
    </row>
    <row r="318" spans="1:15" x14ac:dyDescent="0.3">
      <c r="A318" s="52" t="s">
        <v>3</v>
      </c>
      <c r="B318" s="52"/>
      <c r="C318" s="43">
        <v>114</v>
      </c>
      <c r="D318" s="44">
        <v>100</v>
      </c>
      <c r="I318" s="4"/>
      <c r="J318" s="5"/>
      <c r="K318" s="6"/>
      <c r="L318" s="46"/>
      <c r="M318" s="46"/>
      <c r="N318" s="46"/>
      <c r="O318" s="38"/>
    </row>
    <row r="319" spans="1:15" x14ac:dyDescent="0.3">
      <c r="I319" s="4"/>
      <c r="J319" s="5"/>
      <c r="K319" s="6"/>
      <c r="L319" s="36"/>
      <c r="M319" s="36"/>
      <c r="N319" s="46"/>
      <c r="O319" s="38"/>
    </row>
    <row r="320" spans="1:15" x14ac:dyDescent="0.3">
      <c r="I320" s="4"/>
      <c r="J320" s="5"/>
      <c r="K320" s="6"/>
      <c r="L320" s="46"/>
      <c r="M320" s="46"/>
      <c r="N320" s="46"/>
      <c r="O320" s="38"/>
    </row>
    <row r="321" spans="1:15" ht="22.5" customHeight="1" x14ac:dyDescent="0.3">
      <c r="A321" s="183" t="s">
        <v>173</v>
      </c>
      <c r="B321" s="183"/>
      <c r="C321" s="183"/>
      <c r="D321" s="183"/>
      <c r="I321" s="4"/>
      <c r="J321" s="5"/>
      <c r="K321" s="6"/>
      <c r="L321" s="36"/>
      <c r="M321" s="36"/>
      <c r="N321" s="46"/>
      <c r="O321" s="38"/>
    </row>
    <row r="322" spans="1:15" ht="24" x14ac:dyDescent="0.3">
      <c r="A322" s="39" t="s">
        <v>6</v>
      </c>
      <c r="B322" s="39" t="s">
        <v>174</v>
      </c>
      <c r="C322" s="40" t="s">
        <v>8</v>
      </c>
      <c r="D322" s="40" t="s">
        <v>9</v>
      </c>
      <c r="I322" s="4"/>
      <c r="J322" s="47"/>
      <c r="K322" s="6"/>
      <c r="L322" s="46"/>
      <c r="M322" s="46"/>
      <c r="N322" s="47"/>
      <c r="O322" s="38"/>
    </row>
    <row r="323" spans="1:15" x14ac:dyDescent="0.3">
      <c r="A323" s="41">
        <v>1</v>
      </c>
      <c r="B323" s="42" t="s">
        <v>175</v>
      </c>
      <c r="C323" s="43">
        <v>7</v>
      </c>
      <c r="D323" s="44">
        <v>6.1</v>
      </c>
      <c r="I323" s="47"/>
      <c r="J323" s="47"/>
      <c r="K323" s="6"/>
      <c r="L323" s="46"/>
      <c r="M323" s="47"/>
      <c r="N323" s="47"/>
      <c r="O323" s="38"/>
    </row>
    <row r="324" spans="1:15" x14ac:dyDescent="0.3">
      <c r="A324" s="41">
        <v>2</v>
      </c>
      <c r="B324" s="42" t="s">
        <v>176</v>
      </c>
      <c r="C324" s="43">
        <v>25</v>
      </c>
      <c r="D324" s="44">
        <v>21.9</v>
      </c>
      <c r="I324" s="180"/>
      <c r="J324" s="180"/>
      <c r="K324" s="6"/>
      <c r="L324" s="46"/>
      <c r="M324" s="47"/>
      <c r="N324" s="47"/>
      <c r="O324" s="38"/>
    </row>
    <row r="325" spans="1:15" x14ac:dyDescent="0.3">
      <c r="A325" s="41">
        <v>3</v>
      </c>
      <c r="B325" s="42" t="s">
        <v>177</v>
      </c>
      <c r="C325" s="43">
        <v>15</v>
      </c>
      <c r="D325" s="44">
        <v>13.2</v>
      </c>
    </row>
    <row r="326" spans="1:15" s="37" customFormat="1" x14ac:dyDescent="0.3">
      <c r="A326" s="41">
        <v>4</v>
      </c>
      <c r="B326" s="42" t="s">
        <v>178</v>
      </c>
      <c r="C326" s="43">
        <v>67</v>
      </c>
      <c r="D326" s="44">
        <v>58.8</v>
      </c>
    </row>
    <row r="327" spans="1:15" x14ac:dyDescent="0.3">
      <c r="A327" s="41"/>
      <c r="B327" s="42" t="s">
        <v>3</v>
      </c>
      <c r="C327" s="43">
        <v>114</v>
      </c>
      <c r="D327" s="44">
        <v>100</v>
      </c>
    </row>
    <row r="328" spans="1:15" x14ac:dyDescent="0.3">
      <c r="F328" s="51"/>
      <c r="G328" s="51"/>
      <c r="H328" s="51"/>
      <c r="I328" s="51"/>
      <c r="J328" s="51"/>
      <c r="K328" s="51"/>
      <c r="L328" s="38"/>
    </row>
    <row r="329" spans="1:15" x14ac:dyDescent="0.3">
      <c r="F329" s="53"/>
      <c r="G329" s="53"/>
      <c r="H329" s="45"/>
      <c r="I329" s="45"/>
      <c r="J329" s="45"/>
      <c r="K329" s="45"/>
      <c r="L329" s="38"/>
    </row>
    <row r="330" spans="1:15" ht="24.75" customHeight="1" x14ac:dyDescent="0.3">
      <c r="A330" s="183" t="s">
        <v>179</v>
      </c>
      <c r="B330" s="183"/>
      <c r="C330" s="183"/>
      <c r="D330" s="183"/>
      <c r="F330" s="4"/>
      <c r="G330" s="5"/>
      <c r="H330" s="6"/>
      <c r="I330" s="46"/>
      <c r="J330" s="46"/>
      <c r="K330" s="46"/>
      <c r="L330" s="38"/>
    </row>
    <row r="331" spans="1:15" ht="24" x14ac:dyDescent="0.3">
      <c r="A331" s="39" t="s">
        <v>6</v>
      </c>
      <c r="B331" s="39" t="s">
        <v>174</v>
      </c>
      <c r="C331" s="40" t="s">
        <v>8</v>
      </c>
      <c r="D331" s="40" t="s">
        <v>9</v>
      </c>
      <c r="F331" s="4"/>
      <c r="G331" s="5"/>
      <c r="H331" s="6"/>
      <c r="I331" s="46"/>
      <c r="J331" s="46"/>
      <c r="K331" s="46"/>
      <c r="L331" s="38"/>
    </row>
    <row r="332" spans="1:15" x14ac:dyDescent="0.3">
      <c r="A332" s="41">
        <v>1</v>
      </c>
      <c r="B332" s="42" t="s">
        <v>183</v>
      </c>
      <c r="C332" s="43">
        <v>22</v>
      </c>
      <c r="D332" s="44">
        <v>19.3</v>
      </c>
      <c r="F332" s="4"/>
      <c r="G332" s="5"/>
      <c r="H332" s="6"/>
      <c r="I332" s="46"/>
      <c r="J332" s="46"/>
      <c r="K332" s="46"/>
      <c r="L332" s="38"/>
    </row>
    <row r="333" spans="1:15" x14ac:dyDescent="0.3">
      <c r="A333" s="41">
        <v>2</v>
      </c>
      <c r="B333" s="42" t="s">
        <v>176</v>
      </c>
      <c r="C333" s="43">
        <v>7</v>
      </c>
      <c r="D333" s="44">
        <v>6.1</v>
      </c>
      <c r="F333" s="4"/>
      <c r="G333" s="5"/>
      <c r="H333" s="6"/>
      <c r="I333" s="46"/>
      <c r="J333" s="46"/>
      <c r="K333" s="46"/>
      <c r="L333" s="38"/>
    </row>
    <row r="334" spans="1:15" x14ac:dyDescent="0.3">
      <c r="A334" s="41">
        <v>3</v>
      </c>
      <c r="B334" s="42" t="s">
        <v>177</v>
      </c>
      <c r="C334" s="43">
        <v>76</v>
      </c>
      <c r="D334" s="44">
        <v>66.7</v>
      </c>
      <c r="F334" s="4"/>
      <c r="G334" s="47"/>
      <c r="H334" s="6"/>
      <c r="I334" s="46"/>
      <c r="J334" s="46"/>
      <c r="K334" s="47"/>
      <c r="L334" s="38"/>
    </row>
    <row r="335" spans="1:15" x14ac:dyDescent="0.3">
      <c r="A335" s="41">
        <v>4</v>
      </c>
      <c r="B335" s="42" t="s">
        <v>180</v>
      </c>
      <c r="C335" s="43">
        <v>3</v>
      </c>
      <c r="D335" s="44">
        <v>2.6</v>
      </c>
    </row>
    <row r="336" spans="1:15" s="37" customFormat="1" x14ac:dyDescent="0.3">
      <c r="A336" s="41">
        <v>5</v>
      </c>
      <c r="B336" s="42" t="s">
        <v>182</v>
      </c>
      <c r="C336" s="43">
        <v>5</v>
      </c>
      <c r="D336" s="44">
        <v>4.4000000000000004</v>
      </c>
    </row>
    <row r="337" spans="1:16" s="37" customFormat="1" x14ac:dyDescent="0.3">
      <c r="A337" s="41">
        <v>6</v>
      </c>
      <c r="B337" s="42" t="s">
        <v>181</v>
      </c>
      <c r="C337" s="43">
        <v>1</v>
      </c>
      <c r="D337" s="50">
        <v>0.91743119266055051</v>
      </c>
    </row>
    <row r="338" spans="1:16" x14ac:dyDescent="0.3">
      <c r="A338" s="41"/>
      <c r="B338" s="42" t="s">
        <v>3</v>
      </c>
      <c r="C338" s="43">
        <v>114</v>
      </c>
      <c r="D338" s="44">
        <v>100</v>
      </c>
      <c r="G338" s="51"/>
      <c r="H338" s="51"/>
      <c r="I338" s="51"/>
      <c r="J338" s="51"/>
      <c r="K338" s="51"/>
      <c r="L338" s="51"/>
      <c r="M338" s="38"/>
    </row>
    <row r="339" spans="1:16" x14ac:dyDescent="0.3">
      <c r="G339" s="187"/>
      <c r="H339" s="187"/>
      <c r="I339" s="45"/>
      <c r="J339" s="45"/>
      <c r="K339" s="45"/>
      <c r="L339" s="45"/>
      <c r="M339" s="38"/>
    </row>
    <row r="340" spans="1:16" x14ac:dyDescent="0.3">
      <c r="G340" s="4"/>
      <c r="H340" s="5"/>
      <c r="I340" s="6"/>
      <c r="J340" s="46"/>
      <c r="K340" s="46"/>
      <c r="L340" s="46"/>
      <c r="M340" s="38"/>
    </row>
    <row r="341" spans="1:16" ht="24" customHeight="1" x14ac:dyDescent="0.3">
      <c r="A341" s="184" t="s">
        <v>184</v>
      </c>
      <c r="B341" s="184"/>
      <c r="C341" s="184"/>
      <c r="D341" s="184"/>
      <c r="G341" s="4"/>
      <c r="H341" s="5"/>
      <c r="I341" s="6"/>
      <c r="J341" s="46"/>
      <c r="K341" s="46"/>
      <c r="L341" s="46"/>
      <c r="M341" s="38"/>
    </row>
    <row r="342" spans="1:16" x14ac:dyDescent="0.3">
      <c r="A342" s="63" t="s">
        <v>6</v>
      </c>
      <c r="B342" s="74" t="s">
        <v>185</v>
      </c>
      <c r="C342" s="64" t="s">
        <v>8</v>
      </c>
      <c r="D342" s="64" t="s">
        <v>9</v>
      </c>
      <c r="G342" s="4"/>
      <c r="H342" s="5"/>
      <c r="I342" s="6"/>
      <c r="J342" s="46"/>
      <c r="K342" s="46"/>
      <c r="L342" s="46"/>
      <c r="M342" s="38"/>
    </row>
    <row r="343" spans="1:16" x14ac:dyDescent="0.3">
      <c r="A343" s="65">
        <v>1</v>
      </c>
      <c r="B343" s="66" t="s">
        <v>186</v>
      </c>
      <c r="C343" s="67">
        <v>6</v>
      </c>
      <c r="D343" s="68">
        <v>5.3</v>
      </c>
      <c r="G343" s="4"/>
      <c r="H343" s="5"/>
      <c r="I343" s="6"/>
      <c r="J343" s="46"/>
      <c r="K343" s="46"/>
      <c r="L343" s="46"/>
      <c r="M343" s="38"/>
    </row>
    <row r="344" spans="1:16" x14ac:dyDescent="0.3">
      <c r="A344" s="65">
        <v>2</v>
      </c>
      <c r="B344" s="66" t="s">
        <v>187</v>
      </c>
      <c r="C344" s="67">
        <v>3</v>
      </c>
      <c r="D344" s="85">
        <v>2.6</v>
      </c>
      <c r="G344" s="4"/>
      <c r="H344" s="5"/>
      <c r="I344" s="6"/>
      <c r="J344" s="46"/>
      <c r="K344" s="46"/>
      <c r="L344" s="46"/>
      <c r="M344" s="38"/>
    </row>
    <row r="345" spans="1:16" s="61" customFormat="1" x14ac:dyDescent="0.3">
      <c r="A345" s="65">
        <v>3</v>
      </c>
      <c r="B345" s="66" t="s">
        <v>189</v>
      </c>
      <c r="C345" s="67">
        <v>4</v>
      </c>
      <c r="D345" s="85">
        <v>3.5</v>
      </c>
      <c r="G345" s="4"/>
      <c r="H345" s="75"/>
      <c r="I345" s="76"/>
      <c r="J345" s="70"/>
      <c r="K345" s="70"/>
      <c r="L345" s="70"/>
      <c r="M345" s="62"/>
    </row>
    <row r="346" spans="1:16" x14ac:dyDescent="0.3">
      <c r="A346" s="65">
        <v>4</v>
      </c>
      <c r="B346" s="66" t="s">
        <v>188</v>
      </c>
      <c r="C346" s="67">
        <v>101</v>
      </c>
      <c r="D346" s="85">
        <v>88.6</v>
      </c>
      <c r="G346" s="4"/>
      <c r="H346" s="5"/>
      <c r="I346" s="6"/>
      <c r="J346" s="36"/>
      <c r="K346" s="36"/>
      <c r="L346" s="46"/>
      <c r="M346" s="38"/>
    </row>
    <row r="347" spans="1:16" ht="15.75" customHeight="1" x14ac:dyDescent="0.3">
      <c r="B347" s="74" t="s">
        <v>3</v>
      </c>
      <c r="C347" s="67">
        <v>114</v>
      </c>
      <c r="D347" s="68">
        <v>100</v>
      </c>
      <c r="G347" s="187"/>
      <c r="H347" s="187"/>
      <c r="I347" s="69"/>
      <c r="J347" s="69"/>
      <c r="K347" s="69"/>
      <c r="L347" s="69"/>
      <c r="M347" s="62"/>
    </row>
    <row r="348" spans="1:16" x14ac:dyDescent="0.3">
      <c r="G348" s="4"/>
      <c r="H348" s="75"/>
      <c r="I348" s="76"/>
      <c r="J348" s="70"/>
      <c r="K348" s="70"/>
      <c r="L348" s="70"/>
      <c r="M348" s="62"/>
    </row>
    <row r="349" spans="1:16" x14ac:dyDescent="0.3">
      <c r="G349" s="4"/>
      <c r="H349" s="75"/>
      <c r="I349" s="76"/>
      <c r="J349" s="70"/>
      <c r="K349" s="70"/>
      <c r="L349" s="70"/>
      <c r="M349" s="62"/>
    </row>
    <row r="350" spans="1:16" ht="15" customHeight="1" x14ac:dyDescent="0.3">
      <c r="A350" s="183" t="s">
        <v>190</v>
      </c>
      <c r="B350" s="183"/>
      <c r="C350" s="183"/>
      <c r="D350" s="183"/>
      <c r="G350" s="4"/>
      <c r="H350" s="75"/>
      <c r="I350" s="76"/>
      <c r="J350" s="70"/>
      <c r="K350" s="70"/>
      <c r="L350" s="70"/>
      <c r="M350" s="62"/>
    </row>
    <row r="351" spans="1:16" x14ac:dyDescent="0.3">
      <c r="A351" s="80" t="s">
        <v>6</v>
      </c>
      <c r="B351" s="80" t="s">
        <v>191</v>
      </c>
      <c r="C351" s="81" t="s">
        <v>8</v>
      </c>
      <c r="D351" s="81" t="s">
        <v>9</v>
      </c>
      <c r="G351" s="4"/>
      <c r="H351" s="75"/>
      <c r="I351" s="76"/>
      <c r="J351" s="70"/>
      <c r="K351" s="70"/>
      <c r="L351" s="70"/>
      <c r="M351" s="62"/>
    </row>
    <row r="352" spans="1:16" x14ac:dyDescent="0.3">
      <c r="A352" s="82">
        <v>1</v>
      </c>
      <c r="B352" s="83" t="s">
        <v>192</v>
      </c>
      <c r="C352" s="84">
        <v>32</v>
      </c>
      <c r="D352" s="85">
        <v>28.1</v>
      </c>
      <c r="G352" s="4"/>
      <c r="H352" s="71"/>
      <c r="I352" s="76"/>
      <c r="J352" s="73"/>
      <c r="K352" s="73"/>
      <c r="L352" s="73"/>
      <c r="M352" s="73"/>
      <c r="N352" s="73"/>
      <c r="O352" s="73"/>
      <c r="P352" s="62"/>
    </row>
    <row r="353" spans="1:16" x14ac:dyDescent="0.3">
      <c r="A353" s="82">
        <v>2</v>
      </c>
      <c r="B353" s="83" t="s">
        <v>193</v>
      </c>
      <c r="C353" s="84">
        <v>77</v>
      </c>
      <c r="D353" s="85">
        <v>67.5</v>
      </c>
      <c r="G353" s="71"/>
      <c r="H353" s="71"/>
      <c r="I353" s="76"/>
      <c r="J353" s="53"/>
      <c r="K353" s="53"/>
      <c r="L353" s="69"/>
      <c r="M353" s="69"/>
      <c r="N353" s="69"/>
      <c r="O353" s="69"/>
      <c r="P353" s="62"/>
    </row>
    <row r="354" spans="1:16" x14ac:dyDescent="0.3">
      <c r="A354" s="82">
        <v>3</v>
      </c>
      <c r="B354" s="83" t="s">
        <v>194</v>
      </c>
      <c r="C354" s="84">
        <v>5</v>
      </c>
      <c r="D354" s="85">
        <v>4.4000000000000004</v>
      </c>
      <c r="G354" s="180"/>
      <c r="H354" s="180"/>
      <c r="I354" s="76"/>
      <c r="J354" s="4"/>
      <c r="K354" s="75"/>
      <c r="L354" s="76"/>
      <c r="M354" s="70"/>
      <c r="N354" s="70"/>
      <c r="O354" s="70"/>
      <c r="P354" s="62"/>
    </row>
    <row r="355" spans="1:16" x14ac:dyDescent="0.3">
      <c r="A355" s="99"/>
      <c r="B355" s="99" t="s">
        <v>3</v>
      </c>
      <c r="C355" s="84">
        <v>114</v>
      </c>
      <c r="D355" s="85">
        <v>100</v>
      </c>
      <c r="J355" s="4"/>
      <c r="K355" s="75"/>
      <c r="L355" s="76"/>
      <c r="M355" s="70"/>
      <c r="N355" s="70"/>
      <c r="O355" s="70"/>
      <c r="P355" s="62"/>
    </row>
    <row r="356" spans="1:16" x14ac:dyDescent="0.3">
      <c r="J356" s="4"/>
      <c r="K356" s="71"/>
      <c r="L356" s="76"/>
      <c r="M356" s="70"/>
      <c r="N356" s="70"/>
      <c r="O356" s="71"/>
      <c r="P356" s="62"/>
    </row>
    <row r="357" spans="1:16" x14ac:dyDescent="0.3">
      <c r="J357" s="71"/>
      <c r="K357" s="71"/>
      <c r="L357" s="76"/>
      <c r="M357" s="77"/>
      <c r="N357" s="71"/>
      <c r="O357" s="71"/>
      <c r="P357" s="62"/>
    </row>
    <row r="358" spans="1:16" ht="24.75" customHeight="1" x14ac:dyDescent="0.3">
      <c r="A358" s="183" t="s">
        <v>195</v>
      </c>
      <c r="B358" s="183"/>
      <c r="C358" s="183"/>
      <c r="D358" s="183"/>
      <c r="J358" s="180"/>
      <c r="K358" s="180"/>
      <c r="L358" s="76"/>
      <c r="M358" s="70"/>
      <c r="N358" s="71"/>
      <c r="O358" s="71"/>
      <c r="P358" s="62"/>
    </row>
    <row r="359" spans="1:16" x14ac:dyDescent="0.3">
      <c r="A359" s="80" t="s">
        <v>6</v>
      </c>
      <c r="B359" s="81" t="s">
        <v>196</v>
      </c>
      <c r="C359" s="81" t="s">
        <v>8</v>
      </c>
      <c r="D359" s="81" t="s">
        <v>9</v>
      </c>
      <c r="H359" s="73"/>
      <c r="I359" s="73"/>
      <c r="J359" s="73"/>
      <c r="K359" s="73"/>
      <c r="L359" s="73"/>
      <c r="M359" s="73"/>
      <c r="N359" s="62"/>
    </row>
    <row r="360" spans="1:16" ht="16.5" customHeight="1" x14ac:dyDescent="0.3">
      <c r="A360" s="82">
        <v>1</v>
      </c>
      <c r="B360" s="83" t="s">
        <v>46</v>
      </c>
      <c r="C360" s="84">
        <v>2</v>
      </c>
      <c r="D360" s="97">
        <v>1.8</v>
      </c>
      <c r="H360" s="187"/>
      <c r="I360" s="187"/>
      <c r="J360" s="69"/>
      <c r="K360" s="69"/>
      <c r="L360" s="69"/>
      <c r="M360" s="69"/>
      <c r="N360" s="62"/>
    </row>
    <row r="361" spans="1:16" x14ac:dyDescent="0.3">
      <c r="A361" s="82">
        <v>2</v>
      </c>
      <c r="B361" s="83" t="s">
        <v>47</v>
      </c>
      <c r="C361" s="84">
        <v>112</v>
      </c>
      <c r="D361" s="85">
        <v>98.2</v>
      </c>
      <c r="H361" s="4"/>
      <c r="I361" s="75"/>
      <c r="J361" s="76"/>
      <c r="K361" s="77"/>
      <c r="L361" s="77"/>
      <c r="M361" s="77"/>
      <c r="N361" s="62"/>
    </row>
    <row r="362" spans="1:16" x14ac:dyDescent="0.3">
      <c r="A362" s="99"/>
      <c r="B362" s="99" t="s">
        <v>3</v>
      </c>
      <c r="C362" s="84">
        <v>114</v>
      </c>
      <c r="D362" s="85">
        <v>100</v>
      </c>
      <c r="H362" s="4"/>
      <c r="I362" s="71"/>
      <c r="J362" s="76"/>
      <c r="K362" s="70"/>
      <c r="L362" s="70"/>
      <c r="M362" s="71"/>
      <c r="N362" s="62"/>
    </row>
    <row r="363" spans="1:16" x14ac:dyDescent="0.3">
      <c r="H363" s="71"/>
      <c r="I363" s="71"/>
      <c r="J363" s="76"/>
      <c r="K363" s="70"/>
      <c r="L363" s="71"/>
      <c r="M363" s="71"/>
      <c r="N363" s="62"/>
    </row>
    <row r="364" spans="1:16" x14ac:dyDescent="0.3">
      <c r="H364" s="180"/>
      <c r="I364" s="180"/>
      <c r="J364" s="76"/>
      <c r="K364" s="70"/>
      <c r="L364" s="71"/>
      <c r="M364" s="71"/>
      <c r="N364" s="62"/>
    </row>
    <row r="365" spans="1:16" x14ac:dyDescent="0.3">
      <c r="A365" s="183" t="s">
        <v>197</v>
      </c>
      <c r="B365" s="183"/>
      <c r="C365" s="183"/>
      <c r="D365" s="183"/>
      <c r="H365" s="72"/>
      <c r="I365" s="72"/>
      <c r="J365" s="72"/>
      <c r="K365" s="72"/>
      <c r="L365" s="72"/>
      <c r="M365" s="72"/>
    </row>
    <row r="366" spans="1:16" ht="24" x14ac:dyDescent="0.3">
      <c r="A366" s="80" t="s">
        <v>6</v>
      </c>
      <c r="B366" s="80" t="s">
        <v>198</v>
      </c>
      <c r="C366" s="81" t="s">
        <v>8</v>
      </c>
      <c r="D366" s="81" t="s">
        <v>9</v>
      </c>
      <c r="I366" s="183"/>
      <c r="J366" s="183"/>
      <c r="K366" s="183"/>
      <c r="L366" s="183"/>
      <c r="M366" s="183"/>
      <c r="N366" s="183"/>
      <c r="O366" s="79"/>
    </row>
    <row r="367" spans="1:16" x14ac:dyDescent="0.3">
      <c r="A367" s="82">
        <v>1</v>
      </c>
      <c r="B367" s="111" t="s">
        <v>286</v>
      </c>
      <c r="C367" s="84">
        <v>2</v>
      </c>
      <c r="D367" s="85">
        <v>1.834862385321101</v>
      </c>
      <c r="I367" s="88"/>
      <c r="J367" s="102"/>
      <c r="K367" s="103"/>
      <c r="L367" s="87"/>
      <c r="M367" s="87"/>
      <c r="N367" s="87"/>
      <c r="O367" s="79"/>
    </row>
    <row r="371" spans="1:15" ht="14.4" customHeight="1" x14ac:dyDescent="0.3">
      <c r="A371" s="183" t="s">
        <v>199</v>
      </c>
      <c r="B371" s="183"/>
      <c r="C371" s="183"/>
      <c r="D371" s="183"/>
      <c r="E371" s="183"/>
      <c r="F371" s="183"/>
      <c r="G371" s="79"/>
    </row>
    <row r="372" spans="1:15" x14ac:dyDescent="0.3">
      <c r="A372" s="89" t="s">
        <v>6</v>
      </c>
      <c r="B372" s="80"/>
      <c r="C372" s="81" t="s">
        <v>8</v>
      </c>
      <c r="D372" s="81" t="s">
        <v>9</v>
      </c>
      <c r="E372" s="109"/>
      <c r="F372" s="109"/>
      <c r="G372" s="79"/>
    </row>
    <row r="373" spans="1:15" x14ac:dyDescent="0.3">
      <c r="A373" s="82">
        <v>1</v>
      </c>
      <c r="B373" s="106" t="s">
        <v>200</v>
      </c>
      <c r="C373" s="84">
        <v>8</v>
      </c>
      <c r="D373" s="85">
        <v>7</v>
      </c>
      <c r="E373" s="87"/>
      <c r="F373" s="87"/>
      <c r="G373" s="79"/>
    </row>
    <row r="374" spans="1:15" x14ac:dyDescent="0.3">
      <c r="A374" s="82">
        <v>2</v>
      </c>
      <c r="B374" s="106" t="s">
        <v>201</v>
      </c>
      <c r="C374" s="84">
        <v>31</v>
      </c>
      <c r="D374" s="85">
        <v>27.2</v>
      </c>
      <c r="E374" s="87"/>
      <c r="F374" s="87"/>
      <c r="G374" s="79"/>
    </row>
    <row r="375" spans="1:15" x14ac:dyDescent="0.3">
      <c r="A375" s="82">
        <v>3</v>
      </c>
      <c r="B375" s="106" t="s">
        <v>202</v>
      </c>
      <c r="C375" s="84">
        <v>74</v>
      </c>
      <c r="D375" s="85">
        <v>64.900000000000006</v>
      </c>
      <c r="E375" s="87"/>
      <c r="F375" s="87"/>
      <c r="G375" s="79"/>
      <c r="H375" s="98"/>
      <c r="I375" s="98"/>
      <c r="J375" s="98"/>
      <c r="K375" s="98"/>
      <c r="L375" s="98"/>
      <c r="M375" s="79"/>
    </row>
    <row r="376" spans="1:15" x14ac:dyDescent="0.3">
      <c r="A376" s="82">
        <v>4</v>
      </c>
      <c r="B376" s="106" t="s">
        <v>299</v>
      </c>
      <c r="C376" s="84">
        <v>1</v>
      </c>
      <c r="D376" s="97">
        <v>0.91743119266055051</v>
      </c>
      <c r="E376" s="104"/>
      <c r="F376" s="87"/>
      <c r="H376" s="102"/>
      <c r="I376" s="103"/>
      <c r="J376" s="87"/>
      <c r="K376" s="87"/>
      <c r="L376" s="87"/>
      <c r="M376" s="79"/>
    </row>
    <row r="377" spans="1:15" x14ac:dyDescent="0.3">
      <c r="A377" s="82"/>
      <c r="B377" s="106" t="s">
        <v>3</v>
      </c>
      <c r="C377" s="84">
        <v>114</v>
      </c>
      <c r="D377" s="85">
        <v>100</v>
      </c>
      <c r="E377" s="87"/>
      <c r="F377" s="108"/>
      <c r="H377" s="102"/>
      <c r="I377" s="103"/>
      <c r="J377" s="87"/>
      <c r="K377" s="87"/>
      <c r="L377" s="87"/>
      <c r="M377" s="79"/>
    </row>
    <row r="378" spans="1:15" x14ac:dyDescent="0.3">
      <c r="G378" s="4"/>
      <c r="H378" s="102"/>
      <c r="I378" s="103"/>
      <c r="J378" s="87"/>
      <c r="K378" s="87"/>
      <c r="L378" s="87"/>
      <c r="M378" s="79"/>
    </row>
    <row r="379" spans="1:15" x14ac:dyDescent="0.3">
      <c r="A379" s="183" t="s">
        <v>203</v>
      </c>
      <c r="B379" s="183"/>
      <c r="C379" s="183"/>
      <c r="D379" s="183"/>
      <c r="G379" s="4"/>
      <c r="H379" s="88"/>
      <c r="I379" s="103"/>
      <c r="J379" s="87"/>
      <c r="K379" s="87"/>
      <c r="L379" s="88"/>
      <c r="M379" s="79"/>
    </row>
    <row r="380" spans="1:15" ht="24" x14ac:dyDescent="0.3">
      <c r="A380" s="80" t="s">
        <v>6</v>
      </c>
      <c r="B380" s="80" t="s">
        <v>204</v>
      </c>
      <c r="C380" s="81" t="s">
        <v>8</v>
      </c>
      <c r="D380" s="81" t="s">
        <v>9</v>
      </c>
      <c r="G380" s="88"/>
      <c r="H380" s="88"/>
      <c r="I380" s="103"/>
      <c r="J380" s="104"/>
      <c r="K380" s="88"/>
      <c r="L380" s="88"/>
      <c r="M380" s="79"/>
    </row>
    <row r="381" spans="1:15" x14ac:dyDescent="0.3">
      <c r="A381" s="82">
        <v>1</v>
      </c>
      <c r="B381" s="106" t="s">
        <v>200</v>
      </c>
      <c r="C381" s="84">
        <v>9</v>
      </c>
      <c r="D381" s="85">
        <v>7.9</v>
      </c>
      <c r="G381" s="180"/>
      <c r="H381" s="180"/>
      <c r="I381" s="183"/>
      <c r="J381" s="183"/>
      <c r="K381" s="183"/>
      <c r="L381" s="183"/>
      <c r="M381" s="183"/>
      <c r="N381" s="183"/>
      <c r="O381" s="79"/>
    </row>
    <row r="382" spans="1:15" x14ac:dyDescent="0.3">
      <c r="A382" s="82">
        <v>2</v>
      </c>
      <c r="B382" s="106" t="s">
        <v>201</v>
      </c>
      <c r="C382" s="84">
        <v>31</v>
      </c>
      <c r="D382" s="85">
        <v>27.2</v>
      </c>
      <c r="I382" s="187"/>
      <c r="J382" s="187"/>
      <c r="K382" s="86"/>
      <c r="L382" s="86"/>
      <c r="M382" s="86"/>
      <c r="N382" s="86"/>
      <c r="O382" s="79"/>
    </row>
    <row r="383" spans="1:15" x14ac:dyDescent="0.3">
      <c r="A383" s="82">
        <v>3</v>
      </c>
      <c r="B383" s="106" t="s">
        <v>202</v>
      </c>
      <c r="C383" s="84">
        <v>73</v>
      </c>
      <c r="D383" s="85">
        <v>64</v>
      </c>
      <c r="I383" s="180"/>
      <c r="J383" s="102"/>
      <c r="K383" s="103"/>
      <c r="L383" s="87"/>
      <c r="M383" s="87"/>
      <c r="N383" s="87"/>
      <c r="O383" s="79"/>
    </row>
    <row r="384" spans="1:15" s="78" customFormat="1" x14ac:dyDescent="0.3">
      <c r="A384" s="82">
        <v>4</v>
      </c>
      <c r="B384" s="106" t="s">
        <v>299</v>
      </c>
      <c r="C384" s="84">
        <v>1</v>
      </c>
      <c r="D384" s="85">
        <f t="shared" ref="D384" si="8">C384/109*100</f>
        <v>0.91743119266055051</v>
      </c>
      <c r="I384" s="180"/>
      <c r="J384" s="102"/>
      <c r="K384" s="103"/>
      <c r="L384" s="87"/>
      <c r="M384" s="87"/>
      <c r="N384" s="87"/>
      <c r="O384" s="79"/>
    </row>
    <row r="385" spans="1:15" x14ac:dyDescent="0.3">
      <c r="A385" s="99"/>
      <c r="B385" s="99" t="s">
        <v>3</v>
      </c>
      <c r="C385" s="84">
        <v>114</v>
      </c>
      <c r="D385" s="85">
        <v>100</v>
      </c>
      <c r="I385" s="180"/>
      <c r="J385" s="102"/>
      <c r="K385" s="103"/>
      <c r="L385" s="87"/>
      <c r="M385" s="87"/>
      <c r="N385" s="87"/>
      <c r="O385" s="79"/>
    </row>
    <row r="386" spans="1:15" x14ac:dyDescent="0.3">
      <c r="I386" s="180"/>
      <c r="J386" s="88"/>
      <c r="K386" s="103"/>
      <c r="L386" s="87"/>
      <c r="M386" s="87"/>
      <c r="N386" s="88"/>
      <c r="O386" s="79"/>
    </row>
    <row r="387" spans="1:15" x14ac:dyDescent="0.3">
      <c r="I387" s="88"/>
      <c r="J387" s="88"/>
      <c r="K387" s="103"/>
      <c r="L387" s="104"/>
      <c r="M387" s="88"/>
      <c r="N387" s="88"/>
      <c r="O387" s="79"/>
    </row>
    <row r="388" spans="1:15" x14ac:dyDescent="0.3">
      <c r="A388" s="183" t="s">
        <v>205</v>
      </c>
      <c r="B388" s="183"/>
      <c r="C388" s="183"/>
      <c r="D388" s="183"/>
      <c r="I388" s="180"/>
      <c r="J388" s="180"/>
      <c r="K388" s="103"/>
      <c r="L388" s="87"/>
      <c r="M388" s="88"/>
      <c r="N388" s="88"/>
      <c r="O388" s="79"/>
    </row>
    <row r="389" spans="1:15" ht="24" x14ac:dyDescent="0.3">
      <c r="A389" s="80" t="s">
        <v>6</v>
      </c>
      <c r="B389" s="80" t="s">
        <v>206</v>
      </c>
      <c r="C389" s="81" t="s">
        <v>8</v>
      </c>
      <c r="D389" s="81" t="s">
        <v>9</v>
      </c>
      <c r="G389" s="183"/>
      <c r="H389" s="183"/>
      <c r="I389" s="183"/>
      <c r="J389" s="183"/>
      <c r="K389" s="183"/>
      <c r="L389" s="183"/>
      <c r="M389" s="79"/>
    </row>
    <row r="390" spans="1:15" x14ac:dyDescent="0.3">
      <c r="A390" s="82">
        <v>1</v>
      </c>
      <c r="B390" s="106" t="s">
        <v>200</v>
      </c>
      <c r="C390" s="84">
        <v>6</v>
      </c>
      <c r="D390" s="85">
        <v>5.3</v>
      </c>
      <c r="G390" s="187"/>
      <c r="H390" s="187"/>
      <c r="I390" s="86"/>
      <c r="J390" s="86"/>
      <c r="K390" s="86"/>
      <c r="L390" s="86"/>
      <c r="M390" s="101"/>
    </row>
    <row r="391" spans="1:15" x14ac:dyDescent="0.3">
      <c r="A391" s="82">
        <v>2</v>
      </c>
      <c r="B391" s="106" t="s">
        <v>201</v>
      </c>
      <c r="C391" s="84">
        <v>34</v>
      </c>
      <c r="D391" s="85">
        <v>29.8</v>
      </c>
      <c r="G391" s="180"/>
      <c r="H391" s="102"/>
      <c r="I391" s="103"/>
      <c r="J391" s="87"/>
      <c r="K391" s="87"/>
      <c r="L391" s="87"/>
      <c r="M391" s="101"/>
    </row>
    <row r="392" spans="1:15" x14ac:dyDescent="0.3">
      <c r="A392" s="82">
        <v>3</v>
      </c>
      <c r="B392" s="106" t="s">
        <v>202</v>
      </c>
      <c r="C392" s="84">
        <v>73</v>
      </c>
      <c r="D392" s="85">
        <v>64</v>
      </c>
      <c r="G392" s="180"/>
      <c r="H392" s="102"/>
      <c r="I392" s="103"/>
      <c r="J392" s="87"/>
      <c r="K392" s="87"/>
      <c r="L392" s="87"/>
      <c r="M392" s="101"/>
    </row>
    <row r="393" spans="1:15" s="78" customFormat="1" x14ac:dyDescent="0.3">
      <c r="A393" s="82">
        <v>4</v>
      </c>
      <c r="B393" s="106" t="s">
        <v>299</v>
      </c>
      <c r="C393" s="84">
        <v>1</v>
      </c>
      <c r="D393" s="85">
        <f>C393/109*100</f>
        <v>0.91743119266055051</v>
      </c>
      <c r="G393" s="180"/>
      <c r="H393" s="102"/>
      <c r="I393" s="103"/>
      <c r="J393" s="87"/>
      <c r="K393" s="87"/>
      <c r="L393" s="87"/>
      <c r="M393" s="101"/>
    </row>
    <row r="394" spans="1:15" x14ac:dyDescent="0.3">
      <c r="A394" s="99"/>
      <c r="B394" s="99" t="s">
        <v>3</v>
      </c>
      <c r="C394" s="84">
        <v>114</v>
      </c>
      <c r="D394" s="85">
        <v>100</v>
      </c>
      <c r="G394" s="180"/>
      <c r="H394" s="88"/>
      <c r="I394" s="103"/>
      <c r="J394" s="87"/>
      <c r="K394" s="87"/>
      <c r="L394" s="88"/>
      <c r="M394" s="101"/>
    </row>
    <row r="395" spans="1:15" x14ac:dyDescent="0.3">
      <c r="G395" s="88"/>
      <c r="H395" s="88"/>
      <c r="I395" s="103"/>
      <c r="J395" s="104"/>
      <c r="K395" s="88"/>
      <c r="L395" s="88"/>
      <c r="M395" s="101"/>
    </row>
    <row r="396" spans="1:15" x14ac:dyDescent="0.3">
      <c r="G396" s="180"/>
      <c r="H396" s="180"/>
      <c r="I396" s="103"/>
      <c r="J396" s="87"/>
      <c r="K396" s="88"/>
      <c r="L396" s="88"/>
      <c r="M396" s="101"/>
    </row>
    <row r="397" spans="1:15" x14ac:dyDescent="0.3">
      <c r="A397" s="183" t="s">
        <v>207</v>
      </c>
      <c r="B397" s="183"/>
      <c r="C397" s="183"/>
      <c r="D397" s="183"/>
      <c r="G397" s="183"/>
      <c r="H397" s="183"/>
      <c r="I397" s="183"/>
      <c r="J397" s="183"/>
      <c r="K397" s="183"/>
      <c r="L397" s="183"/>
      <c r="M397" s="79"/>
    </row>
    <row r="398" spans="1:15" x14ac:dyDescent="0.3">
      <c r="A398" s="80" t="s">
        <v>6</v>
      </c>
      <c r="B398" s="80" t="s">
        <v>208</v>
      </c>
      <c r="C398" s="81" t="s">
        <v>8</v>
      </c>
      <c r="D398" s="81" t="s">
        <v>9</v>
      </c>
      <c r="G398" s="187"/>
      <c r="H398" s="187"/>
      <c r="I398" s="86"/>
      <c r="J398" s="86"/>
      <c r="K398" s="86"/>
      <c r="L398" s="86"/>
      <c r="M398" s="79"/>
    </row>
    <row r="399" spans="1:15" x14ac:dyDescent="0.3">
      <c r="A399" s="82">
        <v>1</v>
      </c>
      <c r="B399" s="83" t="s">
        <v>201</v>
      </c>
      <c r="C399" s="84">
        <v>31</v>
      </c>
      <c r="D399" s="85">
        <v>27.2</v>
      </c>
      <c r="G399" s="180"/>
      <c r="H399" s="102"/>
      <c r="I399" s="103"/>
      <c r="J399" s="87"/>
      <c r="K399" s="87"/>
      <c r="L399" s="87"/>
      <c r="M399" s="79"/>
    </row>
    <row r="400" spans="1:15" x14ac:dyDescent="0.3">
      <c r="A400" s="82">
        <v>2</v>
      </c>
      <c r="B400" s="83" t="s">
        <v>202</v>
      </c>
      <c r="C400" s="84">
        <v>82</v>
      </c>
      <c r="D400" s="85">
        <v>71.900000000000006</v>
      </c>
      <c r="G400" s="180"/>
      <c r="H400" s="88"/>
      <c r="I400" s="103"/>
      <c r="J400" s="87"/>
      <c r="K400" s="87"/>
      <c r="L400" s="88"/>
      <c r="M400" s="79"/>
    </row>
    <row r="401" spans="1:14" s="78" customFormat="1" x14ac:dyDescent="0.3">
      <c r="A401" s="82">
        <v>3</v>
      </c>
      <c r="B401" s="106" t="s">
        <v>299</v>
      </c>
      <c r="C401" s="84">
        <v>1</v>
      </c>
      <c r="D401" s="85">
        <f t="shared" ref="D401" si="9">C401/109*100</f>
        <v>0.91743119266055051</v>
      </c>
      <c r="G401" s="108"/>
      <c r="H401" s="108"/>
      <c r="I401" s="103"/>
      <c r="J401" s="87"/>
      <c r="K401" s="87"/>
      <c r="L401" s="108"/>
      <c r="M401" s="79"/>
    </row>
    <row r="402" spans="1:14" x14ac:dyDescent="0.3">
      <c r="A402" s="99"/>
      <c r="B402" s="99" t="s">
        <v>3</v>
      </c>
      <c r="C402" s="99">
        <v>114</v>
      </c>
      <c r="D402" s="85">
        <v>100</v>
      </c>
      <c r="G402" s="88"/>
      <c r="H402" s="88"/>
      <c r="I402" s="103"/>
      <c r="J402" s="104"/>
      <c r="K402" s="88"/>
      <c r="L402" s="88"/>
      <c r="M402" s="79"/>
    </row>
    <row r="403" spans="1:14" x14ac:dyDescent="0.3">
      <c r="G403" s="180"/>
      <c r="H403" s="180"/>
      <c r="I403" s="103"/>
      <c r="J403" s="87"/>
      <c r="K403" s="88"/>
      <c r="L403" s="88"/>
      <c r="M403" s="79"/>
    </row>
    <row r="404" spans="1:14" x14ac:dyDescent="0.3">
      <c r="G404" s="95"/>
      <c r="H404" s="95"/>
      <c r="I404" s="95"/>
      <c r="J404" s="95"/>
      <c r="K404" s="95"/>
      <c r="L404" s="95"/>
    </row>
    <row r="406" spans="1:14" x14ac:dyDescent="0.3">
      <c r="A406" s="183" t="s">
        <v>209</v>
      </c>
      <c r="B406" s="183"/>
      <c r="C406" s="183"/>
      <c r="D406" s="183"/>
    </row>
    <row r="407" spans="1:14" x14ac:dyDescent="0.3">
      <c r="A407" s="80" t="s">
        <v>6</v>
      </c>
      <c r="B407" s="80" t="s">
        <v>210</v>
      </c>
      <c r="C407" s="81" t="s">
        <v>8</v>
      </c>
      <c r="D407" s="81" t="s">
        <v>9</v>
      </c>
    </row>
    <row r="408" spans="1:14" x14ac:dyDescent="0.3">
      <c r="A408" s="82">
        <v>1</v>
      </c>
      <c r="B408" s="106" t="s">
        <v>200</v>
      </c>
      <c r="C408" s="84">
        <v>6</v>
      </c>
      <c r="D408" s="85">
        <v>5.3</v>
      </c>
    </row>
    <row r="409" spans="1:14" x14ac:dyDescent="0.3">
      <c r="A409" s="82">
        <v>2</v>
      </c>
      <c r="B409" s="106" t="s">
        <v>201</v>
      </c>
      <c r="C409" s="84">
        <v>28</v>
      </c>
      <c r="D409" s="85">
        <v>24.6</v>
      </c>
      <c r="H409" s="183"/>
      <c r="I409" s="183"/>
      <c r="J409" s="183"/>
      <c r="K409" s="183"/>
      <c r="L409" s="183"/>
      <c r="M409" s="183"/>
      <c r="N409" s="79"/>
    </row>
    <row r="410" spans="1:14" x14ac:dyDescent="0.3">
      <c r="A410" s="82">
        <v>3</v>
      </c>
      <c r="B410" s="106" t="s">
        <v>202</v>
      </c>
      <c r="C410" s="84">
        <v>73</v>
      </c>
      <c r="D410" s="85">
        <v>64</v>
      </c>
      <c r="H410" s="187"/>
      <c r="I410" s="187"/>
      <c r="J410" s="86"/>
      <c r="K410" s="86"/>
      <c r="L410" s="86"/>
      <c r="M410" s="86"/>
      <c r="N410" s="79"/>
    </row>
    <row r="411" spans="1:14" s="78" customFormat="1" x14ac:dyDescent="0.3">
      <c r="A411" s="82">
        <v>4</v>
      </c>
      <c r="B411" s="106" t="s">
        <v>299</v>
      </c>
      <c r="C411" s="84">
        <v>7</v>
      </c>
      <c r="D411" s="85">
        <v>6.1</v>
      </c>
      <c r="H411" s="107"/>
      <c r="I411" s="107"/>
      <c r="J411" s="109"/>
      <c r="K411" s="109"/>
      <c r="L411" s="109"/>
      <c r="M411" s="109"/>
      <c r="N411" s="79"/>
    </row>
    <row r="412" spans="1:14" x14ac:dyDescent="0.3">
      <c r="A412" s="99"/>
      <c r="B412" s="99" t="s">
        <v>3</v>
      </c>
      <c r="C412" s="84">
        <v>114</v>
      </c>
      <c r="D412" s="85">
        <v>100</v>
      </c>
      <c r="H412" s="180"/>
      <c r="I412" s="102"/>
      <c r="J412" s="103"/>
      <c r="K412" s="87"/>
      <c r="L412" s="87"/>
      <c r="M412" s="87"/>
      <c r="N412" s="79"/>
    </row>
    <row r="413" spans="1:14" x14ac:dyDescent="0.3">
      <c r="H413" s="180"/>
      <c r="I413" s="102"/>
      <c r="J413" s="103"/>
      <c r="K413" s="87"/>
      <c r="L413" s="87"/>
      <c r="M413" s="87"/>
      <c r="N413" s="79"/>
    </row>
    <row r="414" spans="1:14" x14ac:dyDescent="0.3">
      <c r="H414" s="180"/>
      <c r="I414" s="88"/>
      <c r="J414" s="103"/>
      <c r="K414" s="87"/>
      <c r="L414" s="87"/>
      <c r="M414" s="88"/>
      <c r="N414" s="79"/>
    </row>
    <row r="415" spans="1:14" x14ac:dyDescent="0.3">
      <c r="A415" s="183" t="s">
        <v>211</v>
      </c>
      <c r="B415" s="183"/>
      <c r="C415" s="183"/>
      <c r="D415" s="183"/>
      <c r="H415" s="88"/>
      <c r="I415" s="88"/>
      <c r="J415" s="103"/>
      <c r="K415" s="104"/>
      <c r="L415" s="88"/>
      <c r="M415" s="88"/>
      <c r="N415" s="79"/>
    </row>
    <row r="416" spans="1:14" x14ac:dyDescent="0.3">
      <c r="A416" s="80" t="s">
        <v>6</v>
      </c>
      <c r="B416" s="80" t="s">
        <v>212</v>
      </c>
      <c r="C416" s="81" t="s">
        <v>8</v>
      </c>
      <c r="D416" s="81" t="s">
        <v>9</v>
      </c>
      <c r="H416" s="180"/>
      <c r="I416" s="180"/>
      <c r="J416" s="103"/>
      <c r="K416" s="87"/>
      <c r="L416" s="88"/>
      <c r="M416" s="88"/>
      <c r="N416" s="79"/>
    </row>
    <row r="417" spans="1:13" x14ac:dyDescent="0.3">
      <c r="A417" s="82">
        <v>1</v>
      </c>
      <c r="B417" s="106" t="s">
        <v>200</v>
      </c>
      <c r="C417" s="84">
        <v>6</v>
      </c>
      <c r="D417" s="85">
        <v>5.3</v>
      </c>
      <c r="G417" s="183"/>
      <c r="H417" s="183"/>
      <c r="I417" s="183"/>
      <c r="J417" s="183"/>
      <c r="K417" s="183"/>
      <c r="L417" s="183"/>
      <c r="M417" s="79"/>
    </row>
    <row r="418" spans="1:13" x14ac:dyDescent="0.3">
      <c r="A418" s="82">
        <v>2</v>
      </c>
      <c r="B418" s="106" t="s">
        <v>201</v>
      </c>
      <c r="C418" s="84">
        <v>28</v>
      </c>
      <c r="D418" s="85">
        <v>24.6</v>
      </c>
      <c r="G418" s="187"/>
      <c r="H418" s="187"/>
      <c r="I418" s="86"/>
      <c r="J418" s="86"/>
      <c r="K418" s="86"/>
      <c r="L418" s="86"/>
      <c r="M418" s="79"/>
    </row>
    <row r="419" spans="1:13" x14ac:dyDescent="0.3">
      <c r="A419" s="82">
        <v>3</v>
      </c>
      <c r="B419" s="106" t="s">
        <v>202</v>
      </c>
      <c r="C419" s="84">
        <v>73</v>
      </c>
      <c r="D419" s="85">
        <v>64</v>
      </c>
      <c r="G419" s="180"/>
      <c r="H419" s="102"/>
      <c r="I419" s="103"/>
      <c r="J419" s="87"/>
      <c r="K419" s="87"/>
      <c r="L419" s="87"/>
      <c r="M419" s="79"/>
    </row>
    <row r="420" spans="1:13" s="78" customFormat="1" x14ac:dyDescent="0.3">
      <c r="A420" s="82">
        <v>4</v>
      </c>
      <c r="B420" s="106" t="s">
        <v>299</v>
      </c>
      <c r="C420" s="84">
        <v>7</v>
      </c>
      <c r="D420" s="85">
        <v>6.1</v>
      </c>
      <c r="G420" s="180"/>
      <c r="H420" s="102"/>
      <c r="I420" s="103"/>
      <c r="J420" s="87"/>
      <c r="K420" s="87"/>
      <c r="L420" s="87"/>
      <c r="M420" s="79"/>
    </row>
    <row r="421" spans="1:13" x14ac:dyDescent="0.3">
      <c r="A421" s="99"/>
      <c r="B421" s="99" t="s">
        <v>3</v>
      </c>
      <c r="C421" s="84">
        <v>114</v>
      </c>
      <c r="D421" s="85">
        <v>100</v>
      </c>
      <c r="G421" s="180"/>
      <c r="H421" s="102"/>
      <c r="I421" s="103"/>
      <c r="J421" s="87"/>
      <c r="K421" s="87"/>
      <c r="L421" s="87"/>
      <c r="M421" s="79"/>
    </row>
    <row r="422" spans="1:13" x14ac:dyDescent="0.3">
      <c r="G422" s="180"/>
      <c r="H422" s="88"/>
      <c r="I422" s="103"/>
      <c r="J422" s="87"/>
      <c r="K422" s="87"/>
      <c r="L422" s="88"/>
      <c r="M422" s="79"/>
    </row>
    <row r="423" spans="1:13" x14ac:dyDescent="0.3">
      <c r="G423" s="88"/>
      <c r="H423" s="88"/>
      <c r="I423" s="103"/>
      <c r="J423" s="87"/>
      <c r="K423" s="88"/>
      <c r="L423" s="88"/>
      <c r="M423" s="79"/>
    </row>
    <row r="424" spans="1:13" x14ac:dyDescent="0.3">
      <c r="A424" s="183" t="s">
        <v>213</v>
      </c>
      <c r="B424" s="183"/>
      <c r="C424" s="183"/>
      <c r="D424" s="183"/>
      <c r="G424" s="180"/>
      <c r="H424" s="180"/>
      <c r="I424" s="103"/>
      <c r="J424" s="87"/>
      <c r="K424" s="88"/>
      <c r="L424" s="88"/>
      <c r="M424" s="79"/>
    </row>
    <row r="425" spans="1:13" ht="24" x14ac:dyDescent="0.3">
      <c r="A425" s="80" t="s">
        <v>6</v>
      </c>
      <c r="B425" s="80" t="s">
        <v>214</v>
      </c>
      <c r="C425" s="81" t="s">
        <v>8</v>
      </c>
      <c r="D425" s="81" t="s">
        <v>9</v>
      </c>
      <c r="G425" s="183"/>
      <c r="H425" s="183"/>
      <c r="I425" s="183"/>
      <c r="J425" s="183"/>
      <c r="K425" s="183"/>
      <c r="L425" s="183"/>
      <c r="M425" s="79"/>
    </row>
    <row r="426" spans="1:13" x14ac:dyDescent="0.3">
      <c r="A426" s="82">
        <v>1</v>
      </c>
      <c r="B426" s="83" t="s">
        <v>200</v>
      </c>
      <c r="C426" s="84">
        <v>1</v>
      </c>
      <c r="D426" s="97">
        <f>C426/109*100</f>
        <v>0.91743119266055051</v>
      </c>
      <c r="G426" s="187"/>
      <c r="H426" s="187"/>
      <c r="I426" s="86"/>
      <c r="J426" s="86"/>
      <c r="K426" s="86"/>
      <c r="L426" s="86"/>
      <c r="M426" s="79"/>
    </row>
    <row r="427" spans="1:13" x14ac:dyDescent="0.3">
      <c r="A427" s="82">
        <v>2</v>
      </c>
      <c r="B427" s="83" t="s">
        <v>201</v>
      </c>
      <c r="C427" s="84">
        <v>37</v>
      </c>
      <c r="D427" s="97">
        <v>32.5</v>
      </c>
      <c r="G427" s="180"/>
      <c r="H427" s="102"/>
      <c r="I427" s="103"/>
      <c r="J427" s="104"/>
      <c r="K427" s="104"/>
      <c r="L427" s="104"/>
      <c r="M427" s="79"/>
    </row>
    <row r="428" spans="1:13" x14ac:dyDescent="0.3">
      <c r="A428" s="82">
        <v>3</v>
      </c>
      <c r="B428" s="83" t="s">
        <v>202</v>
      </c>
      <c r="C428" s="84">
        <v>75</v>
      </c>
      <c r="D428" s="97">
        <v>65.8</v>
      </c>
      <c r="G428" s="180"/>
      <c r="H428" s="102"/>
      <c r="I428" s="103"/>
      <c r="J428" s="87"/>
      <c r="K428" s="87"/>
      <c r="L428" s="87"/>
      <c r="M428" s="79"/>
    </row>
    <row r="429" spans="1:13" s="78" customFormat="1" x14ac:dyDescent="0.3">
      <c r="A429" s="82">
        <v>4</v>
      </c>
      <c r="B429" s="106" t="s">
        <v>299</v>
      </c>
      <c r="C429" s="84">
        <v>1</v>
      </c>
      <c r="D429" s="97">
        <f t="shared" ref="D429:D430" si="10">C429/109*100</f>
        <v>0.91743119266055051</v>
      </c>
      <c r="G429" s="180"/>
      <c r="H429" s="102"/>
      <c r="I429" s="103"/>
      <c r="J429" s="87"/>
      <c r="K429" s="87"/>
      <c r="L429" s="87"/>
      <c r="M429" s="79"/>
    </row>
    <row r="430" spans="1:13" x14ac:dyDescent="0.3">
      <c r="A430" s="99"/>
      <c r="B430" s="99" t="s">
        <v>3</v>
      </c>
      <c r="C430" s="84">
        <v>114</v>
      </c>
      <c r="D430" s="97">
        <f t="shared" si="10"/>
        <v>104.58715596330275</v>
      </c>
      <c r="G430" s="180"/>
      <c r="H430" s="102"/>
      <c r="I430" s="103"/>
      <c r="J430" s="87"/>
      <c r="K430" s="87"/>
      <c r="L430" s="87"/>
      <c r="M430" s="79"/>
    </row>
    <row r="431" spans="1:13" x14ac:dyDescent="0.3">
      <c r="G431" s="88"/>
      <c r="H431" s="88"/>
      <c r="I431" s="103"/>
      <c r="J431" s="104"/>
      <c r="K431" s="88"/>
      <c r="L431" s="88"/>
      <c r="M431" s="79"/>
    </row>
    <row r="432" spans="1:13" x14ac:dyDescent="0.3">
      <c r="G432" s="180"/>
      <c r="H432" s="180"/>
      <c r="I432" s="103"/>
      <c r="J432" s="87"/>
      <c r="K432" s="88"/>
      <c r="L432" s="88"/>
      <c r="M432" s="79"/>
    </row>
    <row r="433" spans="1:14" x14ac:dyDescent="0.3">
      <c r="A433" s="183" t="s">
        <v>215</v>
      </c>
      <c r="B433" s="183"/>
      <c r="C433" s="183"/>
      <c r="D433" s="183"/>
    </row>
    <row r="434" spans="1:14" ht="24" x14ac:dyDescent="0.3">
      <c r="A434" s="80" t="s">
        <v>6</v>
      </c>
      <c r="B434" s="80" t="s">
        <v>216</v>
      </c>
      <c r="C434" s="81" t="s">
        <v>1</v>
      </c>
      <c r="D434" s="81" t="s">
        <v>2</v>
      </c>
      <c r="H434" s="183"/>
      <c r="I434" s="183"/>
      <c r="J434" s="183"/>
      <c r="K434" s="183"/>
      <c r="L434" s="183"/>
      <c r="M434" s="183"/>
      <c r="N434" s="79"/>
    </row>
    <row r="435" spans="1:14" x14ac:dyDescent="0.3">
      <c r="A435" s="82">
        <v>1</v>
      </c>
      <c r="B435" s="83" t="s">
        <v>46</v>
      </c>
      <c r="C435" s="84">
        <v>112</v>
      </c>
      <c r="D435" s="85">
        <v>98.2</v>
      </c>
      <c r="H435" s="187"/>
      <c r="I435" s="187"/>
      <c r="J435" s="86"/>
      <c r="K435" s="86"/>
      <c r="L435" s="86"/>
      <c r="M435" s="86"/>
      <c r="N435" s="79"/>
    </row>
    <row r="436" spans="1:14" x14ac:dyDescent="0.3">
      <c r="A436" s="99">
        <v>2</v>
      </c>
      <c r="B436" s="99" t="s">
        <v>47</v>
      </c>
      <c r="C436" s="84">
        <v>2</v>
      </c>
      <c r="D436" s="85">
        <v>1.8</v>
      </c>
      <c r="H436" s="88"/>
      <c r="I436" s="102"/>
      <c r="J436" s="103"/>
      <c r="K436" s="87"/>
      <c r="L436" s="87"/>
      <c r="M436" s="87"/>
      <c r="N436" s="79"/>
    </row>
    <row r="437" spans="1:14" x14ac:dyDescent="0.3">
      <c r="A437" s="99" t="s">
        <v>3</v>
      </c>
      <c r="B437" s="99"/>
      <c r="C437" s="84">
        <v>114</v>
      </c>
      <c r="D437" s="85">
        <v>100</v>
      </c>
      <c r="H437" s="88"/>
      <c r="I437" s="88"/>
      <c r="J437" s="103"/>
      <c r="K437" s="104"/>
      <c r="L437" s="88"/>
      <c r="M437" s="88"/>
      <c r="N437" s="79"/>
    </row>
    <row r="438" spans="1:14" x14ac:dyDescent="0.3">
      <c r="H438" s="180"/>
      <c r="I438" s="180"/>
      <c r="J438" s="103"/>
      <c r="K438" s="87"/>
      <c r="L438" s="88"/>
      <c r="M438" s="88"/>
      <c r="N438" s="79"/>
    </row>
    <row r="440" spans="1:14" x14ac:dyDescent="0.3">
      <c r="A440" s="183" t="s">
        <v>217</v>
      </c>
      <c r="B440" s="183"/>
      <c r="C440" s="183"/>
      <c r="D440" s="183"/>
      <c r="G440" s="95"/>
      <c r="H440" s="95"/>
      <c r="I440" s="95"/>
      <c r="J440" s="95"/>
      <c r="K440" s="95"/>
      <c r="L440" s="95"/>
    </row>
    <row r="441" spans="1:14" ht="24" x14ac:dyDescent="0.3">
      <c r="A441" s="80" t="s">
        <v>6</v>
      </c>
      <c r="B441" s="80" t="s">
        <v>218</v>
      </c>
      <c r="C441" s="81" t="s">
        <v>8</v>
      </c>
      <c r="D441" s="81" t="s">
        <v>9</v>
      </c>
      <c r="G441" s="98"/>
      <c r="H441" s="98"/>
      <c r="I441" s="98"/>
      <c r="J441" s="98"/>
      <c r="K441" s="98"/>
      <c r="L441" s="98"/>
      <c r="M441" s="79"/>
    </row>
    <row r="442" spans="1:14" x14ac:dyDescent="0.3">
      <c r="A442" s="82">
        <v>1</v>
      </c>
      <c r="B442" s="83" t="s">
        <v>118</v>
      </c>
      <c r="C442" s="84">
        <v>66</v>
      </c>
      <c r="D442" s="85">
        <f>C442/112*100</f>
        <v>58.928571428571431</v>
      </c>
      <c r="G442" s="4"/>
      <c r="H442" s="102"/>
      <c r="I442" s="103"/>
      <c r="J442" s="87"/>
      <c r="K442" s="87"/>
      <c r="L442" s="87"/>
      <c r="M442" s="79"/>
    </row>
    <row r="443" spans="1:14" x14ac:dyDescent="0.3">
      <c r="A443" s="82">
        <v>2</v>
      </c>
      <c r="B443" s="83" t="s">
        <v>119</v>
      </c>
      <c r="C443" s="84">
        <v>11</v>
      </c>
      <c r="D443" s="85">
        <f t="shared" ref="D443:D445" si="11">C443/112*100</f>
        <v>9.8214285714285712</v>
      </c>
      <c r="G443" s="4"/>
      <c r="H443" s="102"/>
      <c r="I443" s="103"/>
      <c r="J443" s="87"/>
      <c r="K443" s="87"/>
      <c r="L443" s="87"/>
      <c r="M443" s="79"/>
    </row>
    <row r="444" spans="1:14" x14ac:dyDescent="0.3">
      <c r="A444" s="82">
        <v>3</v>
      </c>
      <c r="B444" s="83" t="s">
        <v>219</v>
      </c>
      <c r="C444" s="84">
        <v>34</v>
      </c>
      <c r="D444" s="85">
        <f t="shared" si="11"/>
        <v>30.357142857142854</v>
      </c>
      <c r="G444" s="4"/>
      <c r="H444" s="102"/>
      <c r="I444" s="103"/>
      <c r="J444" s="87"/>
      <c r="K444" s="87"/>
      <c r="L444" s="87"/>
      <c r="M444" s="79"/>
    </row>
    <row r="445" spans="1:14" x14ac:dyDescent="0.3">
      <c r="A445" s="82">
        <v>4</v>
      </c>
      <c r="B445" s="83" t="s">
        <v>220</v>
      </c>
      <c r="C445" s="84">
        <v>1</v>
      </c>
      <c r="D445" s="85">
        <f t="shared" si="11"/>
        <v>0.89285714285714279</v>
      </c>
      <c r="G445" s="4"/>
      <c r="H445" s="102"/>
      <c r="I445" s="103"/>
      <c r="J445" s="104"/>
      <c r="K445" s="104"/>
      <c r="L445" s="87"/>
      <c r="M445" s="79"/>
    </row>
    <row r="446" spans="1:14" x14ac:dyDescent="0.3">
      <c r="A446" s="99" t="s">
        <v>3</v>
      </c>
      <c r="B446" s="99"/>
      <c r="C446" s="84">
        <v>112</v>
      </c>
      <c r="D446" s="85">
        <v>100</v>
      </c>
      <c r="G446" s="88"/>
      <c r="H446" s="88"/>
      <c r="I446" s="103"/>
      <c r="J446" s="104"/>
      <c r="K446" s="88"/>
      <c r="L446" s="88"/>
      <c r="M446" s="79"/>
    </row>
    <row r="447" spans="1:14" x14ac:dyDescent="0.3">
      <c r="G447" s="180"/>
      <c r="H447" s="180"/>
      <c r="I447" s="103"/>
      <c r="J447" s="87"/>
      <c r="K447" s="88"/>
      <c r="L447" s="88"/>
      <c r="M447" s="79"/>
    </row>
    <row r="448" spans="1:14" x14ac:dyDescent="0.3">
      <c r="G448" s="95"/>
      <c r="H448" s="95"/>
      <c r="I448" s="95"/>
      <c r="J448" s="95"/>
      <c r="K448" s="95"/>
      <c r="L448" s="95"/>
    </row>
    <row r="449" spans="1:14" x14ac:dyDescent="0.3">
      <c r="A449" s="183" t="s">
        <v>221</v>
      </c>
      <c r="B449" s="183"/>
      <c r="C449" s="183"/>
      <c r="D449" s="183"/>
      <c r="E449" s="78"/>
      <c r="F449" s="78"/>
      <c r="G449" s="95"/>
      <c r="H449" s="95"/>
      <c r="I449" s="95"/>
      <c r="J449" s="95"/>
      <c r="K449" s="95"/>
      <c r="L449" s="95"/>
    </row>
    <row r="450" spans="1:14" ht="24" x14ac:dyDescent="0.3">
      <c r="A450" s="80" t="s">
        <v>6</v>
      </c>
      <c r="B450" s="80" t="s">
        <v>222</v>
      </c>
      <c r="C450" s="81" t="s">
        <v>8</v>
      </c>
      <c r="D450" s="81" t="s">
        <v>9</v>
      </c>
      <c r="E450" s="78"/>
      <c r="F450" s="78"/>
      <c r="G450" s="95"/>
      <c r="H450" s="183"/>
      <c r="I450" s="183"/>
      <c r="J450" s="183"/>
      <c r="K450" s="183"/>
      <c r="L450" s="183"/>
      <c r="M450" s="183"/>
      <c r="N450" s="79"/>
    </row>
    <row r="451" spans="1:14" x14ac:dyDescent="0.3">
      <c r="A451" s="82">
        <v>1</v>
      </c>
      <c r="B451" s="83" t="s">
        <v>47</v>
      </c>
      <c r="C451" s="84">
        <v>112</v>
      </c>
      <c r="D451" s="85">
        <v>100</v>
      </c>
      <c r="E451" s="78"/>
      <c r="F451" s="78"/>
      <c r="G451" s="95"/>
      <c r="H451" s="88"/>
      <c r="I451" s="102"/>
      <c r="J451" s="103"/>
      <c r="K451" s="104"/>
      <c r="L451" s="104"/>
      <c r="M451" s="104"/>
      <c r="N451" s="79"/>
    </row>
    <row r="452" spans="1:14" x14ac:dyDescent="0.3">
      <c r="A452" s="78"/>
      <c r="B452" s="78"/>
      <c r="C452" s="78"/>
      <c r="D452" s="78"/>
      <c r="E452" s="78"/>
      <c r="F452" s="78"/>
      <c r="G452" s="95"/>
      <c r="H452" s="88"/>
      <c r="I452" s="88"/>
      <c r="J452" s="103"/>
      <c r="K452" s="104"/>
      <c r="L452" s="88"/>
      <c r="M452" s="88"/>
      <c r="N452" s="79"/>
    </row>
    <row r="453" spans="1:14" x14ac:dyDescent="0.3">
      <c r="A453" s="78"/>
      <c r="B453" s="78"/>
      <c r="C453" s="78"/>
      <c r="D453" s="78"/>
      <c r="E453" s="78"/>
      <c r="F453" s="78"/>
      <c r="G453" s="95"/>
      <c r="H453" s="180"/>
      <c r="I453" s="180"/>
      <c r="J453" s="103"/>
      <c r="K453" s="87"/>
      <c r="L453" s="88"/>
      <c r="M453" s="88"/>
      <c r="N453" s="79"/>
    </row>
    <row r="454" spans="1:14" ht="22.5" customHeight="1" x14ac:dyDescent="0.3">
      <c r="A454" s="183" t="s">
        <v>223</v>
      </c>
      <c r="B454" s="183"/>
      <c r="C454" s="183"/>
      <c r="D454" s="183"/>
      <c r="E454" s="78"/>
      <c r="F454" s="78"/>
      <c r="H454" s="98"/>
      <c r="I454" s="98"/>
      <c r="J454" s="98"/>
      <c r="K454" s="98"/>
      <c r="L454" s="98"/>
      <c r="M454" s="98"/>
      <c r="N454" s="79"/>
    </row>
    <row r="455" spans="1:14" x14ac:dyDescent="0.3">
      <c r="A455" s="80" t="s">
        <v>6</v>
      </c>
      <c r="B455" s="80"/>
      <c r="C455" s="81" t="s">
        <v>8</v>
      </c>
      <c r="D455" s="81" t="s">
        <v>9</v>
      </c>
      <c r="E455" s="78"/>
      <c r="F455" s="78"/>
      <c r="H455" s="187"/>
      <c r="I455" s="187"/>
      <c r="J455" s="86"/>
      <c r="K455" s="86"/>
      <c r="L455" s="86"/>
      <c r="M455" s="86"/>
      <c r="N455" s="79"/>
    </row>
    <row r="456" spans="1:14" x14ac:dyDescent="0.3">
      <c r="A456" s="83">
        <v>1</v>
      </c>
      <c r="B456" s="83" t="s">
        <v>47</v>
      </c>
      <c r="C456" s="84">
        <v>114</v>
      </c>
      <c r="D456" s="85">
        <v>100</v>
      </c>
      <c r="E456" s="78"/>
      <c r="F456" s="78"/>
      <c r="H456" s="4"/>
      <c r="I456" s="102"/>
      <c r="J456" s="103"/>
      <c r="K456" s="87"/>
      <c r="L456" s="87"/>
      <c r="M456" s="87"/>
      <c r="N456" s="79"/>
    </row>
    <row r="457" spans="1:14" x14ac:dyDescent="0.3">
      <c r="A457" s="78"/>
      <c r="B457" s="78"/>
      <c r="C457" s="78"/>
      <c r="D457" s="78"/>
      <c r="E457" s="78"/>
      <c r="F457" s="78"/>
    </row>
    <row r="458" spans="1:14" s="78" customFormat="1" x14ac:dyDescent="0.3"/>
    <row r="459" spans="1:14" x14ac:dyDescent="0.3">
      <c r="A459" s="183" t="s">
        <v>224</v>
      </c>
      <c r="B459" s="183"/>
      <c r="C459" s="183"/>
      <c r="D459" s="183"/>
      <c r="E459" s="78"/>
      <c r="F459" s="78"/>
    </row>
    <row r="460" spans="1:14" ht="24" x14ac:dyDescent="0.3">
      <c r="A460" s="80" t="s">
        <v>6</v>
      </c>
      <c r="B460" s="80" t="s">
        <v>225</v>
      </c>
      <c r="C460" s="81" t="s">
        <v>8</v>
      </c>
      <c r="D460" s="81" t="s">
        <v>9</v>
      </c>
      <c r="E460" s="78"/>
      <c r="F460" s="98"/>
      <c r="G460" s="98"/>
      <c r="H460" s="98"/>
      <c r="I460" s="98"/>
      <c r="J460" s="98"/>
      <c r="K460" s="98"/>
      <c r="L460" s="79"/>
    </row>
    <row r="461" spans="1:14" s="78" customFormat="1" x14ac:dyDescent="0.3">
      <c r="A461" s="82">
        <v>1</v>
      </c>
      <c r="B461" s="83" t="s">
        <v>226</v>
      </c>
      <c r="C461" s="84">
        <v>6</v>
      </c>
      <c r="D461" s="85">
        <v>5.3</v>
      </c>
      <c r="F461" s="100"/>
      <c r="G461" s="100"/>
      <c r="H461" s="100"/>
      <c r="I461" s="100"/>
      <c r="J461" s="100"/>
      <c r="K461" s="100"/>
      <c r="L461" s="79"/>
    </row>
    <row r="462" spans="1:14" x14ac:dyDescent="0.3">
      <c r="A462" s="82">
        <v>2</v>
      </c>
      <c r="B462" s="83" t="s">
        <v>269</v>
      </c>
      <c r="C462" s="84">
        <v>2</v>
      </c>
      <c r="D462" s="85">
        <v>1.8</v>
      </c>
      <c r="E462" s="78"/>
      <c r="F462" s="187"/>
      <c r="G462" s="187"/>
      <c r="H462" s="86"/>
      <c r="I462" s="86"/>
      <c r="J462" s="86"/>
      <c r="K462" s="86"/>
      <c r="L462" s="79"/>
    </row>
    <row r="463" spans="1:14" s="78" customFormat="1" x14ac:dyDescent="0.3">
      <c r="A463" s="82"/>
      <c r="B463" s="137" t="s">
        <v>457</v>
      </c>
      <c r="C463" s="84">
        <v>2</v>
      </c>
      <c r="D463" s="85">
        <v>1.8</v>
      </c>
      <c r="F463" s="135"/>
      <c r="G463" s="135"/>
      <c r="H463" s="136"/>
      <c r="I463" s="136"/>
      <c r="J463" s="136"/>
      <c r="K463" s="136"/>
      <c r="L463" s="79"/>
    </row>
    <row r="464" spans="1:14" x14ac:dyDescent="0.3">
      <c r="A464" s="82">
        <v>2</v>
      </c>
      <c r="B464" s="83" t="s">
        <v>227</v>
      </c>
      <c r="C464" s="84">
        <v>95</v>
      </c>
      <c r="D464" s="85">
        <v>83.3</v>
      </c>
      <c r="E464" s="78"/>
      <c r="F464" s="180"/>
      <c r="G464" s="102"/>
      <c r="H464" s="103"/>
      <c r="I464" s="87"/>
      <c r="J464" s="87"/>
      <c r="K464" s="87"/>
      <c r="L464" s="79"/>
    </row>
    <row r="465" spans="1:14" x14ac:dyDescent="0.3">
      <c r="A465" s="82">
        <v>3</v>
      </c>
      <c r="B465" s="83" t="s">
        <v>228</v>
      </c>
      <c r="C465" s="84">
        <v>9</v>
      </c>
      <c r="D465" s="85">
        <v>7.9</v>
      </c>
      <c r="E465" s="78"/>
      <c r="F465" s="180"/>
      <c r="G465" s="102"/>
      <c r="H465" s="103"/>
      <c r="I465" s="87"/>
      <c r="J465" s="87"/>
      <c r="K465" s="87"/>
      <c r="L465" s="79"/>
    </row>
    <row r="466" spans="1:14" x14ac:dyDescent="0.3">
      <c r="A466" s="82"/>
      <c r="B466" s="83" t="s">
        <v>3</v>
      </c>
      <c r="C466" s="84">
        <v>114</v>
      </c>
      <c r="D466" s="85">
        <v>100</v>
      </c>
      <c r="E466" s="78"/>
      <c r="F466" s="180"/>
      <c r="G466" s="102"/>
      <c r="H466" s="103"/>
      <c r="I466" s="87"/>
      <c r="J466" s="87"/>
      <c r="K466" s="87"/>
      <c r="L466" s="79"/>
    </row>
    <row r="467" spans="1:14" x14ac:dyDescent="0.3">
      <c r="A467" s="78"/>
      <c r="B467" s="78"/>
      <c r="C467" s="103"/>
      <c r="D467" s="87"/>
      <c r="E467" s="95"/>
      <c r="F467" s="180"/>
      <c r="G467" s="102"/>
      <c r="H467" s="103"/>
      <c r="I467" s="87"/>
      <c r="J467" s="87"/>
      <c r="K467" s="87"/>
      <c r="L467" s="79"/>
    </row>
    <row r="468" spans="1:14" x14ac:dyDescent="0.3">
      <c r="A468" s="78"/>
      <c r="B468" s="78"/>
      <c r="C468" s="78"/>
      <c r="D468" s="78"/>
      <c r="E468" s="78"/>
      <c r="F468" s="180"/>
      <c r="G468" s="88"/>
      <c r="H468" s="103"/>
      <c r="I468" s="87"/>
      <c r="J468" s="87"/>
      <c r="K468" s="88"/>
      <c r="L468" s="79"/>
    </row>
    <row r="469" spans="1:14" x14ac:dyDescent="0.3">
      <c r="A469" s="78"/>
      <c r="B469" s="78"/>
      <c r="C469" s="78"/>
      <c r="D469" s="78"/>
      <c r="E469" s="78"/>
      <c r="F469" s="78"/>
    </row>
    <row r="470" spans="1:14" x14ac:dyDescent="0.3">
      <c r="A470" s="78"/>
      <c r="B470" s="78"/>
      <c r="C470" s="78"/>
      <c r="D470" s="78"/>
      <c r="E470" s="78"/>
      <c r="F470" s="78"/>
    </row>
    <row r="471" spans="1:14" x14ac:dyDescent="0.3">
      <c r="A471" s="183" t="s">
        <v>229</v>
      </c>
      <c r="B471" s="183"/>
      <c r="C471" s="183"/>
      <c r="D471" s="183"/>
      <c r="E471" s="183"/>
      <c r="F471" s="183"/>
    </row>
    <row r="472" spans="1:14" ht="24" x14ac:dyDescent="0.3">
      <c r="A472" s="80" t="s">
        <v>6</v>
      </c>
      <c r="B472" s="80" t="s">
        <v>230</v>
      </c>
      <c r="C472" s="81" t="s">
        <v>8</v>
      </c>
      <c r="D472" s="81" t="s">
        <v>9</v>
      </c>
      <c r="E472" s="86"/>
      <c r="F472" s="86"/>
    </row>
    <row r="473" spans="1:14" s="78" customFormat="1" x14ac:dyDescent="0.3">
      <c r="A473" s="80">
        <v>1</v>
      </c>
      <c r="B473" s="80" t="s">
        <v>46</v>
      </c>
      <c r="C473" s="81">
        <v>4</v>
      </c>
      <c r="D473" s="81">
        <v>3.5</v>
      </c>
      <c r="E473" s="109"/>
      <c r="F473" s="109"/>
    </row>
    <row r="474" spans="1:14" x14ac:dyDescent="0.3">
      <c r="A474" s="82">
        <v>2</v>
      </c>
      <c r="B474" s="106" t="s">
        <v>47</v>
      </c>
      <c r="C474" s="84">
        <v>110</v>
      </c>
      <c r="D474" s="85">
        <v>96.5</v>
      </c>
      <c r="E474" s="87"/>
      <c r="F474" s="87"/>
    </row>
    <row r="475" spans="1:14" x14ac:dyDescent="0.3">
      <c r="A475" s="99"/>
      <c r="B475" s="99" t="s">
        <v>3</v>
      </c>
      <c r="C475" s="99">
        <v>114</v>
      </c>
      <c r="D475" s="99">
        <v>100</v>
      </c>
      <c r="E475" s="78"/>
      <c r="F475" s="78"/>
    </row>
    <row r="476" spans="1:14" x14ac:dyDescent="0.3">
      <c r="A476" s="78"/>
      <c r="B476" s="78"/>
      <c r="C476" s="78"/>
      <c r="D476" s="78"/>
      <c r="E476" s="78"/>
      <c r="F476" s="78"/>
    </row>
    <row r="477" spans="1:14" x14ac:dyDescent="0.3">
      <c r="A477" s="78"/>
      <c r="B477" s="78"/>
      <c r="C477" s="78"/>
      <c r="D477" s="78"/>
      <c r="E477" s="78"/>
      <c r="F477" s="78"/>
    </row>
    <row r="478" spans="1:14" ht="21.75" customHeight="1" x14ac:dyDescent="0.3">
      <c r="A478" s="183" t="s">
        <v>231</v>
      </c>
      <c r="B478" s="183"/>
      <c r="C478" s="183"/>
      <c r="D478" s="183"/>
      <c r="E478" s="78"/>
      <c r="F478" s="78"/>
      <c r="H478" s="98"/>
      <c r="I478" s="98"/>
      <c r="J478" s="98"/>
      <c r="K478" s="98"/>
      <c r="L478" s="98"/>
      <c r="M478" s="98"/>
      <c r="N478" s="79"/>
    </row>
    <row r="479" spans="1:14" ht="24" x14ac:dyDescent="0.3">
      <c r="A479" s="80" t="s">
        <v>6</v>
      </c>
      <c r="B479" s="80" t="s">
        <v>232</v>
      </c>
      <c r="C479" s="160" t="s">
        <v>8</v>
      </c>
      <c r="D479" s="160" t="s">
        <v>9</v>
      </c>
      <c r="E479" s="78"/>
      <c r="F479" s="78"/>
      <c r="H479" s="53"/>
      <c r="I479" s="53"/>
      <c r="J479" s="86"/>
      <c r="K479" s="86"/>
      <c r="L479" s="86"/>
      <c r="M479" s="86"/>
      <c r="N479" s="79"/>
    </row>
    <row r="480" spans="1:14" x14ac:dyDescent="0.3">
      <c r="A480" s="82">
        <v>1</v>
      </c>
      <c r="B480" s="159" t="s">
        <v>300</v>
      </c>
      <c r="C480" s="84">
        <v>1</v>
      </c>
      <c r="D480" s="97">
        <f>C480/4*100</f>
        <v>25</v>
      </c>
      <c r="E480" s="78"/>
      <c r="F480" s="78"/>
      <c r="H480" s="88"/>
      <c r="I480" s="102"/>
      <c r="J480" s="103"/>
      <c r="K480" s="104"/>
      <c r="L480" s="87"/>
      <c r="M480" s="87"/>
      <c r="N480" s="79"/>
    </row>
    <row r="481" spans="1:15" x14ac:dyDescent="0.3">
      <c r="A481" s="99"/>
      <c r="B481" s="99" t="s">
        <v>458</v>
      </c>
      <c r="C481" s="99">
        <v>3</v>
      </c>
      <c r="D481" s="97">
        <f t="shared" ref="D481:D482" si="12">C481/4*100</f>
        <v>75</v>
      </c>
      <c r="E481" s="78"/>
      <c r="F481" s="78"/>
    </row>
    <row r="482" spans="1:15" s="78" customFormat="1" x14ac:dyDescent="0.3">
      <c r="A482" s="99"/>
      <c r="B482" s="99"/>
      <c r="C482" s="99">
        <v>4</v>
      </c>
      <c r="D482" s="97">
        <f t="shared" si="12"/>
        <v>100</v>
      </c>
    </row>
    <row r="483" spans="1:15" x14ac:dyDescent="0.3">
      <c r="A483" s="78"/>
      <c r="B483" s="78"/>
      <c r="C483" s="78"/>
      <c r="D483" s="78"/>
      <c r="E483" s="78"/>
      <c r="F483" s="78"/>
    </row>
    <row r="484" spans="1:15" ht="24.75" customHeight="1" x14ac:dyDescent="0.3">
      <c r="A484" s="183" t="s">
        <v>233</v>
      </c>
      <c r="B484" s="183"/>
      <c r="C484" s="183"/>
      <c r="D484" s="183"/>
      <c r="E484" s="78"/>
      <c r="F484" s="78"/>
    </row>
    <row r="485" spans="1:15" ht="24" x14ac:dyDescent="0.3">
      <c r="A485" s="80" t="s">
        <v>6</v>
      </c>
      <c r="B485" s="80" t="s">
        <v>234</v>
      </c>
      <c r="C485" s="81" t="s">
        <v>8</v>
      </c>
      <c r="D485" s="81" t="s">
        <v>9</v>
      </c>
      <c r="E485" s="78"/>
      <c r="F485" s="78"/>
    </row>
    <row r="486" spans="1:15" x14ac:dyDescent="0.3">
      <c r="A486" s="99" t="s">
        <v>4</v>
      </c>
      <c r="B486" s="99" t="s">
        <v>5</v>
      </c>
      <c r="C486" s="84">
        <v>114</v>
      </c>
      <c r="D486" s="85">
        <v>100</v>
      </c>
      <c r="E486" s="78"/>
      <c r="F486" s="78"/>
    </row>
    <row r="487" spans="1:15" x14ac:dyDescent="0.3">
      <c r="A487" s="4"/>
      <c r="B487" s="102"/>
      <c r="C487" s="103"/>
      <c r="D487" s="87"/>
      <c r="E487" s="78"/>
      <c r="F487" s="78"/>
    </row>
    <row r="488" spans="1:15" x14ac:dyDescent="0.3">
      <c r="A488" s="4"/>
      <c r="B488" s="102"/>
      <c r="C488" s="103"/>
      <c r="D488" s="87"/>
      <c r="E488" s="78"/>
      <c r="F488" s="78"/>
    </row>
    <row r="489" spans="1:15" x14ac:dyDescent="0.3">
      <c r="A489" s="183" t="s">
        <v>235</v>
      </c>
      <c r="B489" s="183"/>
      <c r="C489" s="183"/>
      <c r="D489" s="183"/>
      <c r="E489" s="183"/>
      <c r="F489" s="183"/>
    </row>
    <row r="490" spans="1:15" ht="24" x14ac:dyDescent="0.3">
      <c r="A490" s="80" t="s">
        <v>6</v>
      </c>
      <c r="B490" s="80" t="s">
        <v>236</v>
      </c>
      <c r="C490" s="81" t="s">
        <v>8</v>
      </c>
      <c r="D490" s="81" t="s">
        <v>9</v>
      </c>
      <c r="E490" s="86"/>
      <c r="F490" s="86"/>
      <c r="I490" s="98"/>
      <c r="J490" s="98"/>
      <c r="K490" s="98"/>
      <c r="L490" s="98"/>
      <c r="M490" s="98"/>
      <c r="N490" s="98"/>
      <c r="O490" s="79"/>
    </row>
    <row r="491" spans="1:15" x14ac:dyDescent="0.3">
      <c r="A491" s="82">
        <v>1</v>
      </c>
      <c r="B491" s="83" t="s">
        <v>46</v>
      </c>
      <c r="C491" s="84">
        <v>113</v>
      </c>
      <c r="D491" s="85">
        <v>99.082568807339456</v>
      </c>
      <c r="E491" s="87"/>
      <c r="F491" s="87"/>
      <c r="H491" s="95"/>
      <c r="I491" s="187"/>
      <c r="J491" s="187"/>
      <c r="K491" s="86"/>
      <c r="L491" s="86"/>
      <c r="M491" s="86"/>
      <c r="N491" s="86"/>
      <c r="O491" s="79"/>
    </row>
    <row r="492" spans="1:15" x14ac:dyDescent="0.3">
      <c r="A492" s="82">
        <v>2</v>
      </c>
      <c r="B492" s="83" t="s">
        <v>47</v>
      </c>
      <c r="C492" s="84">
        <v>1</v>
      </c>
      <c r="D492" s="97">
        <v>0.91743119266055051</v>
      </c>
      <c r="E492" s="87"/>
      <c r="F492" s="87"/>
      <c r="H492" s="95"/>
      <c r="I492" s="4"/>
      <c r="J492" s="102"/>
      <c r="K492" s="103"/>
      <c r="L492" s="87"/>
      <c r="M492" s="87"/>
      <c r="N492" s="87"/>
      <c r="O492" s="79"/>
    </row>
    <row r="493" spans="1:15" x14ac:dyDescent="0.3">
      <c r="A493" s="82"/>
      <c r="B493" s="83" t="s">
        <v>3</v>
      </c>
      <c r="C493" s="84">
        <v>114</v>
      </c>
      <c r="D493" s="85">
        <v>100</v>
      </c>
      <c r="E493" s="87"/>
      <c r="F493" s="88"/>
      <c r="H493" s="95"/>
      <c r="I493" s="4"/>
      <c r="J493" s="102"/>
      <c r="K493" s="103"/>
      <c r="L493" s="104"/>
      <c r="M493" s="104"/>
      <c r="N493" s="87"/>
      <c r="O493" s="79"/>
    </row>
    <row r="494" spans="1:15" x14ac:dyDescent="0.3">
      <c r="A494" s="78"/>
      <c r="B494" s="78"/>
      <c r="C494" s="78"/>
      <c r="D494" s="78"/>
      <c r="E494" s="78"/>
      <c r="F494" s="78"/>
      <c r="H494" s="95"/>
      <c r="I494" s="4"/>
      <c r="J494" s="88"/>
      <c r="K494" s="103"/>
      <c r="L494" s="87"/>
      <c r="M494" s="87"/>
      <c r="N494" s="88"/>
      <c r="O494" s="79"/>
    </row>
    <row r="495" spans="1:15" x14ac:dyDescent="0.3">
      <c r="A495" s="78"/>
      <c r="B495" s="78"/>
      <c r="C495" s="78"/>
      <c r="D495" s="78"/>
      <c r="E495" s="78"/>
      <c r="F495" s="78"/>
    </row>
    <row r="496" spans="1:15" x14ac:dyDescent="0.3">
      <c r="A496" s="78"/>
      <c r="B496" s="78"/>
      <c r="C496" s="78"/>
      <c r="D496" s="78"/>
      <c r="E496" s="78"/>
      <c r="F496" s="78"/>
    </row>
    <row r="497" spans="1:13" x14ac:dyDescent="0.3">
      <c r="A497" s="183" t="s">
        <v>237</v>
      </c>
      <c r="B497" s="183"/>
      <c r="C497" s="183"/>
      <c r="D497" s="183"/>
      <c r="E497" s="78"/>
      <c r="F497" s="78"/>
    </row>
    <row r="498" spans="1:13" x14ac:dyDescent="0.3">
      <c r="A498" s="80" t="s">
        <v>6</v>
      </c>
      <c r="B498" s="80" t="s">
        <v>238</v>
      </c>
      <c r="C498" s="81" t="s">
        <v>8</v>
      </c>
      <c r="D498" s="81" t="s">
        <v>9</v>
      </c>
      <c r="E498" s="78"/>
      <c r="F498" s="78"/>
      <c r="G498" s="98"/>
      <c r="H498" s="98"/>
      <c r="I498" s="98"/>
      <c r="J498" s="98"/>
      <c r="K498" s="98"/>
      <c r="L498" s="98"/>
      <c r="M498" s="101"/>
    </row>
    <row r="499" spans="1:13" x14ac:dyDescent="0.3">
      <c r="A499" s="82">
        <v>1</v>
      </c>
      <c r="B499" s="106" t="s">
        <v>239</v>
      </c>
      <c r="C499" s="84">
        <v>10</v>
      </c>
      <c r="D499" s="85">
        <f>C499/113*100</f>
        <v>8.8495575221238933</v>
      </c>
      <c r="E499" s="78"/>
      <c r="F499" s="78"/>
      <c r="G499" s="53"/>
      <c r="H499" s="53"/>
      <c r="I499" s="86"/>
      <c r="J499" s="86"/>
      <c r="K499" s="86"/>
      <c r="L499" s="86"/>
      <c r="M499" s="101"/>
    </row>
    <row r="500" spans="1:13" ht="22.8" x14ac:dyDescent="0.3">
      <c r="A500" s="82">
        <v>2</v>
      </c>
      <c r="B500" s="106" t="s">
        <v>240</v>
      </c>
      <c r="C500" s="84">
        <v>3</v>
      </c>
      <c r="D500" s="85">
        <f t="shared" ref="D500:D502" si="13">C500/113*100</f>
        <v>2.6548672566371683</v>
      </c>
      <c r="E500" s="78"/>
      <c r="F500" s="78"/>
      <c r="G500" s="4"/>
      <c r="H500" s="102"/>
      <c r="I500" s="103"/>
      <c r="J500" s="87"/>
      <c r="K500" s="87"/>
      <c r="L500" s="87"/>
      <c r="M500" s="101"/>
    </row>
    <row r="501" spans="1:13" x14ac:dyDescent="0.3">
      <c r="A501" s="82">
        <v>3</v>
      </c>
      <c r="B501" s="106" t="s">
        <v>241</v>
      </c>
      <c r="C501" s="84">
        <v>100</v>
      </c>
      <c r="D501" s="85">
        <f t="shared" si="13"/>
        <v>88.495575221238937</v>
      </c>
      <c r="E501" s="78"/>
      <c r="F501" s="78"/>
      <c r="G501" s="4"/>
      <c r="H501" s="102"/>
      <c r="I501" s="103"/>
      <c r="J501" s="87"/>
      <c r="K501" s="87"/>
      <c r="L501" s="87"/>
      <c r="M501" s="101"/>
    </row>
    <row r="502" spans="1:13" x14ac:dyDescent="0.3">
      <c r="A502" s="99"/>
      <c r="B502" s="99" t="s">
        <v>3</v>
      </c>
      <c r="C502" s="84">
        <v>113</v>
      </c>
      <c r="D502" s="85">
        <f t="shared" si="13"/>
        <v>100</v>
      </c>
      <c r="E502" s="78"/>
      <c r="F502" s="78"/>
      <c r="G502" s="4"/>
      <c r="H502" s="88"/>
      <c r="I502" s="103"/>
      <c r="J502" s="87"/>
      <c r="K502" s="87"/>
      <c r="L502" s="88"/>
      <c r="M502" s="101"/>
    </row>
    <row r="503" spans="1:13" s="78" customFormat="1" x14ac:dyDescent="0.3">
      <c r="A503" s="95"/>
      <c r="B503" s="95"/>
      <c r="C503" s="103"/>
      <c r="D503" s="87"/>
      <c r="G503" s="4"/>
      <c r="H503" s="146"/>
      <c r="I503" s="103"/>
      <c r="J503" s="87"/>
      <c r="K503" s="87"/>
      <c r="L503" s="146"/>
      <c r="M503" s="101"/>
    </row>
    <row r="504" spans="1:13" s="78" customFormat="1" x14ac:dyDescent="0.3">
      <c r="A504" s="95"/>
      <c r="B504" s="95"/>
      <c r="C504" s="103"/>
      <c r="D504" s="87"/>
      <c r="G504" s="4"/>
      <c r="H504" s="146"/>
      <c r="I504" s="103"/>
      <c r="J504" s="87"/>
      <c r="K504" s="87"/>
      <c r="L504" s="146"/>
      <c r="M504" s="101"/>
    </row>
    <row r="505" spans="1:13" s="78" customFormat="1" ht="30" customHeight="1" x14ac:dyDescent="0.3">
      <c r="A505" s="183" t="s">
        <v>426</v>
      </c>
      <c r="B505" s="183"/>
      <c r="C505" s="183"/>
      <c r="D505" s="183"/>
      <c r="E505" s="183"/>
      <c r="F505" s="183"/>
      <c r="G505" s="4"/>
      <c r="H505" s="146"/>
      <c r="I505" s="103"/>
      <c r="J505" s="87"/>
      <c r="K505" s="87"/>
      <c r="L505" s="146"/>
      <c r="M505" s="101"/>
    </row>
    <row r="506" spans="1:13" s="78" customFormat="1" x14ac:dyDescent="0.3">
      <c r="A506" s="188"/>
      <c r="B506" s="188"/>
      <c r="C506" s="139" t="s">
        <v>8</v>
      </c>
      <c r="D506" s="139" t="s">
        <v>9</v>
      </c>
      <c r="E506" s="136"/>
      <c r="F506" s="136"/>
      <c r="G506" s="4"/>
      <c r="H506" s="146"/>
      <c r="I506" s="103"/>
      <c r="J506" s="87"/>
      <c r="K506" s="87"/>
      <c r="L506" s="146"/>
      <c r="M506" s="101"/>
    </row>
    <row r="507" spans="1:13" s="78" customFormat="1" x14ac:dyDescent="0.3">
      <c r="A507" s="179" t="s">
        <v>427</v>
      </c>
      <c r="B507" s="137" t="s">
        <v>46</v>
      </c>
      <c r="C507" s="84">
        <v>64</v>
      </c>
      <c r="D507" s="85">
        <v>56.1</v>
      </c>
      <c r="E507" s="87"/>
      <c r="F507" s="87"/>
      <c r="G507" s="4"/>
      <c r="H507" s="146"/>
      <c r="I507" s="103"/>
      <c r="J507" s="87"/>
      <c r="K507" s="87"/>
      <c r="L507" s="146"/>
      <c r="M507" s="101"/>
    </row>
    <row r="508" spans="1:13" s="78" customFormat="1" x14ac:dyDescent="0.3">
      <c r="A508" s="179"/>
      <c r="B508" s="137" t="s">
        <v>47</v>
      </c>
      <c r="C508" s="84">
        <v>50</v>
      </c>
      <c r="D508" s="85">
        <v>43.9</v>
      </c>
      <c r="E508" s="87"/>
      <c r="F508" s="87"/>
      <c r="G508" s="4"/>
      <c r="H508" s="146"/>
      <c r="I508" s="103"/>
      <c r="J508" s="87"/>
      <c r="K508" s="87"/>
      <c r="L508" s="146"/>
      <c r="M508" s="101"/>
    </row>
    <row r="509" spans="1:13" s="78" customFormat="1" x14ac:dyDescent="0.3">
      <c r="A509" s="179"/>
      <c r="B509" s="137" t="s">
        <v>3</v>
      </c>
      <c r="C509" s="84">
        <v>114</v>
      </c>
      <c r="D509" s="85">
        <v>100</v>
      </c>
      <c r="E509" s="87"/>
      <c r="F509" s="134"/>
      <c r="G509" s="4"/>
      <c r="H509" s="146"/>
      <c r="I509" s="103"/>
      <c r="J509" s="87"/>
      <c r="K509" s="87"/>
      <c r="L509" s="146"/>
      <c r="M509" s="101"/>
    </row>
    <row r="510" spans="1:13" s="78" customFormat="1" x14ac:dyDescent="0.3">
      <c r="A510" s="95"/>
      <c r="B510" s="95"/>
      <c r="C510" s="103"/>
      <c r="D510" s="87"/>
      <c r="G510" s="4"/>
      <c r="H510" s="146"/>
      <c r="I510" s="103"/>
      <c r="J510" s="87"/>
      <c r="K510" s="87"/>
      <c r="L510" s="146"/>
      <c r="M510" s="101"/>
    </row>
    <row r="511" spans="1:13" ht="35.4" customHeight="1" x14ac:dyDescent="0.3">
      <c r="A511" s="78"/>
      <c r="B511" s="78"/>
      <c r="C511" s="78"/>
      <c r="D511" s="78"/>
      <c r="E511" s="78"/>
      <c r="F511" s="78"/>
      <c r="M511" s="79"/>
    </row>
    <row r="512" spans="1:13" x14ac:dyDescent="0.3">
      <c r="A512" s="78"/>
      <c r="B512" s="78"/>
      <c r="C512" s="78"/>
      <c r="D512" s="78"/>
      <c r="E512" s="78"/>
      <c r="F512" s="78"/>
      <c r="M512" s="79"/>
    </row>
    <row r="513" spans="1:14" x14ac:dyDescent="0.3">
      <c r="A513" s="183" t="s">
        <v>242</v>
      </c>
      <c r="B513" s="183"/>
      <c r="C513" s="183"/>
      <c r="D513" s="183"/>
      <c r="E513" s="78"/>
      <c r="F513" s="78"/>
      <c r="M513" s="79"/>
    </row>
    <row r="514" spans="1:14" ht="24" x14ac:dyDescent="0.3">
      <c r="A514" s="80" t="s">
        <v>6</v>
      </c>
      <c r="B514" s="80" t="s">
        <v>243</v>
      </c>
      <c r="C514" s="81" t="s">
        <v>8</v>
      </c>
      <c r="D514" s="81" t="s">
        <v>9</v>
      </c>
      <c r="E514" s="78"/>
      <c r="F514" s="78"/>
      <c r="M514" s="79"/>
    </row>
    <row r="515" spans="1:14" x14ac:dyDescent="0.3">
      <c r="A515" s="82">
        <v>1</v>
      </c>
      <c r="B515" s="83" t="s">
        <v>46</v>
      </c>
      <c r="C515" s="84">
        <v>2</v>
      </c>
      <c r="D515" s="97">
        <v>1.8</v>
      </c>
      <c r="E515" s="78"/>
      <c r="F515" s="78"/>
      <c r="M515" s="79"/>
    </row>
    <row r="516" spans="1:14" x14ac:dyDescent="0.3">
      <c r="A516" s="82">
        <v>2</v>
      </c>
      <c r="B516" s="83" t="s">
        <v>47</v>
      </c>
      <c r="C516" s="84">
        <v>112</v>
      </c>
      <c r="D516" s="85">
        <v>98.2</v>
      </c>
      <c r="E516" s="78"/>
      <c r="F516" s="78"/>
      <c r="G516" s="4"/>
      <c r="H516" s="102"/>
      <c r="I516" s="103"/>
      <c r="J516" s="104"/>
      <c r="K516" s="104"/>
      <c r="L516" s="104"/>
      <c r="M516" s="79"/>
    </row>
    <row r="517" spans="1:14" x14ac:dyDescent="0.3">
      <c r="A517" s="82"/>
      <c r="B517" s="83" t="s">
        <v>3</v>
      </c>
      <c r="C517" s="84">
        <v>114</v>
      </c>
      <c r="D517" s="85">
        <v>100</v>
      </c>
      <c r="E517" s="78"/>
      <c r="F517" s="78"/>
      <c r="G517" s="4"/>
      <c r="H517" s="102"/>
      <c r="I517" s="103"/>
      <c r="J517" s="87"/>
      <c r="K517" s="87"/>
      <c r="L517" s="87"/>
      <c r="M517" s="79"/>
    </row>
    <row r="518" spans="1:14" x14ac:dyDescent="0.3">
      <c r="A518" s="78"/>
      <c r="B518" s="78"/>
      <c r="C518" s="78"/>
      <c r="D518" s="78"/>
      <c r="E518" s="78"/>
      <c r="F518" s="78"/>
      <c r="G518" s="4"/>
      <c r="H518" s="88"/>
      <c r="I518" s="103"/>
      <c r="J518" s="87"/>
      <c r="K518" s="87"/>
      <c r="L518" s="88"/>
      <c r="M518" s="79"/>
    </row>
    <row r="519" spans="1:14" x14ac:dyDescent="0.3">
      <c r="A519" s="78"/>
      <c r="B519" s="78"/>
      <c r="C519" s="78"/>
      <c r="D519" s="78"/>
      <c r="E519" s="78"/>
      <c r="F519" s="78"/>
      <c r="G519" s="78"/>
      <c r="H519" s="78"/>
      <c r="I519" s="78"/>
    </row>
    <row r="520" spans="1:14" x14ac:dyDescent="0.3">
      <c r="A520" s="78"/>
      <c r="B520" s="78"/>
      <c r="C520" s="78"/>
      <c r="D520" s="78"/>
      <c r="E520" s="78"/>
      <c r="F520" s="78"/>
    </row>
    <row r="521" spans="1:14" x14ac:dyDescent="0.3">
      <c r="A521" s="183" t="s">
        <v>244</v>
      </c>
      <c r="B521" s="183"/>
      <c r="C521" s="183"/>
      <c r="D521" s="183"/>
      <c r="E521" s="78"/>
      <c r="F521" s="78"/>
      <c r="G521" s="95"/>
      <c r="H521" s="95"/>
      <c r="I521" s="95"/>
      <c r="J521" s="95"/>
      <c r="K521" s="95"/>
      <c r="L521" s="95"/>
    </row>
    <row r="522" spans="1:14" x14ac:dyDescent="0.3">
      <c r="A522" s="80" t="s">
        <v>6</v>
      </c>
      <c r="B522" s="80" t="s">
        <v>245</v>
      </c>
      <c r="C522" s="81" t="s">
        <v>8</v>
      </c>
      <c r="D522" s="81" t="s">
        <v>9</v>
      </c>
      <c r="E522" s="78"/>
      <c r="F522" s="78"/>
      <c r="G522" s="183"/>
      <c r="H522" s="183"/>
      <c r="I522" s="183"/>
      <c r="J522" s="183"/>
      <c r="K522" s="183"/>
      <c r="L522" s="183"/>
      <c r="M522" s="79"/>
    </row>
    <row r="523" spans="1:14" x14ac:dyDescent="0.3">
      <c r="A523" s="82">
        <v>1</v>
      </c>
      <c r="B523" s="83" t="s">
        <v>47</v>
      </c>
      <c r="C523" s="84">
        <v>114</v>
      </c>
      <c r="D523" s="85">
        <v>100</v>
      </c>
      <c r="E523" s="78"/>
      <c r="F523" s="78"/>
      <c r="G523" s="88"/>
      <c r="H523" s="102"/>
      <c r="I523" s="103"/>
      <c r="J523" s="87"/>
      <c r="K523" s="87"/>
      <c r="L523" s="87"/>
      <c r="M523" s="79"/>
    </row>
    <row r="524" spans="1:14" x14ac:dyDescent="0.3">
      <c r="A524" s="78"/>
      <c r="B524" s="78"/>
      <c r="C524" s="78"/>
      <c r="D524" s="78"/>
      <c r="E524" s="78"/>
      <c r="F524" s="78"/>
    </row>
    <row r="525" spans="1:14" x14ac:dyDescent="0.3">
      <c r="A525" s="78"/>
      <c r="B525" s="78"/>
      <c r="C525" s="78"/>
      <c r="D525" s="78"/>
      <c r="E525" s="78"/>
      <c r="F525" s="78"/>
    </row>
    <row r="526" spans="1:14" x14ac:dyDescent="0.3">
      <c r="A526" s="78"/>
      <c r="B526" s="78"/>
      <c r="C526" s="78"/>
      <c r="D526" s="78"/>
      <c r="E526" s="78"/>
      <c r="F526" s="78"/>
    </row>
    <row r="527" spans="1:14" x14ac:dyDescent="0.3">
      <c r="A527" s="78"/>
      <c r="B527" s="78"/>
      <c r="C527" s="78"/>
      <c r="D527" s="78"/>
      <c r="E527" s="78"/>
      <c r="F527" s="78"/>
    </row>
    <row r="528" spans="1:14" ht="24" customHeight="1" x14ac:dyDescent="0.3">
      <c r="A528" s="183" t="s">
        <v>246</v>
      </c>
      <c r="B528" s="183"/>
      <c r="C528" s="183"/>
      <c r="D528" s="183"/>
      <c r="E528" s="78"/>
      <c r="F528" s="78"/>
      <c r="H528" s="183"/>
      <c r="I528" s="183"/>
      <c r="J528" s="183"/>
      <c r="K528" s="183"/>
      <c r="L528" s="183"/>
      <c r="M528" s="183"/>
      <c r="N528" s="79"/>
    </row>
    <row r="529" spans="1:14" x14ac:dyDescent="0.3">
      <c r="A529" s="80" t="s">
        <v>6</v>
      </c>
      <c r="B529" s="80" t="s">
        <v>247</v>
      </c>
      <c r="C529" s="81" t="s">
        <v>8</v>
      </c>
      <c r="D529" s="81" t="s">
        <v>9</v>
      </c>
      <c r="E529" s="78"/>
      <c r="F529" s="78"/>
      <c r="H529" s="187"/>
      <c r="I529" s="187"/>
      <c r="J529" s="86"/>
      <c r="K529" s="86"/>
      <c r="L529" s="86"/>
      <c r="M529" s="86"/>
      <c r="N529" s="79"/>
    </row>
    <row r="530" spans="1:14" x14ac:dyDescent="0.3">
      <c r="A530" s="82">
        <v>1</v>
      </c>
      <c r="B530" s="83" t="s">
        <v>248</v>
      </c>
      <c r="C530" s="84">
        <v>17</v>
      </c>
      <c r="D530" s="85">
        <v>14.9</v>
      </c>
      <c r="E530" s="78"/>
      <c r="F530" s="78"/>
      <c r="H530" s="180"/>
      <c r="I530" s="102"/>
      <c r="J530" s="103"/>
      <c r="K530" s="87"/>
      <c r="L530" s="87"/>
      <c r="M530" s="87"/>
      <c r="N530" s="79"/>
    </row>
    <row r="531" spans="1:14" x14ac:dyDescent="0.3">
      <c r="A531" s="82">
        <v>2</v>
      </c>
      <c r="B531" s="83" t="s">
        <v>249</v>
      </c>
      <c r="C531" s="84">
        <v>90</v>
      </c>
      <c r="D531" s="85">
        <v>78.900000000000006</v>
      </c>
      <c r="E531" s="78"/>
      <c r="F531" s="78"/>
      <c r="H531" s="180"/>
      <c r="I531" s="102"/>
      <c r="J531" s="103"/>
      <c r="K531" s="87"/>
      <c r="L531" s="87"/>
      <c r="M531" s="87"/>
      <c r="N531" s="79"/>
    </row>
    <row r="532" spans="1:14" s="78" customFormat="1" ht="22.8" x14ac:dyDescent="0.3">
      <c r="A532" s="82">
        <v>3</v>
      </c>
      <c r="B532" s="83" t="s">
        <v>270</v>
      </c>
      <c r="C532" s="84">
        <v>7</v>
      </c>
      <c r="D532" s="85">
        <v>6.1</v>
      </c>
      <c r="H532" s="180"/>
      <c r="I532" s="102"/>
      <c r="J532" s="103"/>
      <c r="K532" s="87"/>
      <c r="L532" s="87"/>
      <c r="M532" s="87"/>
      <c r="N532" s="79"/>
    </row>
    <row r="533" spans="1:14" x14ac:dyDescent="0.3">
      <c r="A533" s="99" t="s">
        <v>3</v>
      </c>
      <c r="B533" s="99"/>
      <c r="C533" s="84">
        <v>114</v>
      </c>
      <c r="D533" s="85">
        <v>100</v>
      </c>
      <c r="E533" s="78"/>
      <c r="F533" s="78"/>
      <c r="H533" s="180"/>
      <c r="I533" s="88"/>
      <c r="J533" s="103"/>
      <c r="K533" s="87"/>
      <c r="L533" s="87"/>
      <c r="M533" s="88"/>
      <c r="N533" s="79"/>
    </row>
    <row r="534" spans="1:14" x14ac:dyDescent="0.3">
      <c r="A534" s="78"/>
      <c r="B534" s="78"/>
      <c r="C534" s="78"/>
      <c r="D534" s="78"/>
      <c r="E534" s="78"/>
      <c r="F534" s="78"/>
      <c r="H534" s="88"/>
      <c r="I534" s="88"/>
      <c r="J534" s="103"/>
      <c r="K534" s="104"/>
      <c r="L534" s="88"/>
      <c r="M534" s="88"/>
      <c r="N534" s="79"/>
    </row>
    <row r="535" spans="1:14" x14ac:dyDescent="0.3">
      <c r="A535" s="78"/>
      <c r="B535" s="78"/>
      <c r="C535" s="78"/>
      <c r="D535" s="78"/>
      <c r="E535" s="78"/>
      <c r="F535" s="78"/>
      <c r="G535" s="95"/>
      <c r="H535" s="180"/>
      <c r="I535" s="180"/>
      <c r="J535" s="103"/>
      <c r="K535" s="87"/>
      <c r="L535" s="88"/>
      <c r="M535" s="88"/>
      <c r="N535" s="79"/>
    </row>
    <row r="536" spans="1:14" ht="24" customHeight="1" x14ac:dyDescent="0.3">
      <c r="A536" s="183" t="s">
        <v>250</v>
      </c>
      <c r="B536" s="183"/>
      <c r="C536" s="183"/>
      <c r="D536" s="183"/>
      <c r="E536" s="78"/>
      <c r="F536" s="78"/>
      <c r="G536" s="95"/>
      <c r="H536" s="95"/>
      <c r="I536" s="95"/>
      <c r="J536" s="95"/>
      <c r="K536" s="95"/>
      <c r="L536" s="95"/>
      <c r="M536" s="95"/>
    </row>
    <row r="537" spans="1:14" ht="24" x14ac:dyDescent="0.3">
      <c r="A537" s="80" t="s">
        <v>6</v>
      </c>
      <c r="B537" s="80" t="s">
        <v>251</v>
      </c>
      <c r="C537" s="81" t="s">
        <v>8</v>
      </c>
      <c r="D537" s="81" t="s">
        <v>9</v>
      </c>
      <c r="E537" s="78"/>
      <c r="F537" s="78"/>
      <c r="G537" s="98"/>
      <c r="H537" s="98"/>
      <c r="I537" s="98"/>
      <c r="J537" s="98"/>
      <c r="K537" s="98"/>
      <c r="L537" s="98"/>
      <c r="M537" s="79"/>
    </row>
    <row r="538" spans="1:14" x14ac:dyDescent="0.3">
      <c r="A538" s="82">
        <v>1</v>
      </c>
      <c r="B538" s="83" t="s">
        <v>252</v>
      </c>
      <c r="C538" s="84">
        <v>15</v>
      </c>
      <c r="D538" s="85">
        <v>13.2</v>
      </c>
      <c r="E538" s="78"/>
      <c r="F538" s="78"/>
      <c r="G538" s="187"/>
      <c r="H538" s="187"/>
      <c r="I538" s="86"/>
      <c r="J538" s="86"/>
      <c r="K538" s="86"/>
      <c r="L538" s="86"/>
      <c r="M538" s="79"/>
    </row>
    <row r="539" spans="1:14" x14ac:dyDescent="0.3">
      <c r="A539" s="82">
        <v>2</v>
      </c>
      <c r="B539" s="83" t="s">
        <v>253</v>
      </c>
      <c r="C539" s="84">
        <v>98</v>
      </c>
      <c r="D539" s="85">
        <v>86</v>
      </c>
      <c r="E539" s="78"/>
      <c r="F539" s="78"/>
      <c r="G539" s="4"/>
      <c r="H539" s="102"/>
      <c r="I539" s="103"/>
      <c r="J539" s="87"/>
      <c r="K539" s="87"/>
      <c r="L539" s="87"/>
      <c r="M539" s="79"/>
    </row>
    <row r="540" spans="1:14" x14ac:dyDescent="0.3">
      <c r="A540" s="82">
        <v>3</v>
      </c>
      <c r="B540" s="83" t="s">
        <v>271</v>
      </c>
      <c r="C540" s="84">
        <v>1</v>
      </c>
      <c r="D540" s="97">
        <v>0.91743119266055051</v>
      </c>
      <c r="E540" s="78"/>
      <c r="F540" s="78"/>
      <c r="G540" s="4"/>
      <c r="H540" s="102"/>
      <c r="I540" s="103"/>
      <c r="J540" s="87"/>
      <c r="K540" s="87"/>
      <c r="L540" s="87"/>
      <c r="M540" s="79"/>
    </row>
    <row r="541" spans="1:14" x14ac:dyDescent="0.3">
      <c r="A541" s="82"/>
      <c r="B541" s="83" t="s">
        <v>3</v>
      </c>
      <c r="C541" s="84">
        <v>114</v>
      </c>
      <c r="D541" s="85">
        <v>100</v>
      </c>
      <c r="E541" s="78"/>
      <c r="F541" s="78"/>
      <c r="G541" s="4"/>
      <c r="H541" s="102"/>
      <c r="I541" s="103"/>
      <c r="J541" s="104"/>
      <c r="K541" s="104"/>
      <c r="L541" s="87"/>
      <c r="M541" s="79"/>
    </row>
    <row r="542" spans="1:14" x14ac:dyDescent="0.3">
      <c r="A542" s="78"/>
      <c r="B542" s="78"/>
      <c r="C542" s="78"/>
      <c r="D542" s="78"/>
      <c r="E542" s="78"/>
      <c r="F542" s="78"/>
      <c r="G542" s="4"/>
      <c r="H542" s="88"/>
      <c r="I542" s="103"/>
      <c r="J542" s="87"/>
      <c r="K542" s="87"/>
      <c r="L542" s="88"/>
      <c r="M542" s="79"/>
    </row>
    <row r="543" spans="1:14" x14ac:dyDescent="0.3">
      <c r="A543" s="78"/>
      <c r="B543" s="78"/>
      <c r="C543" s="78"/>
      <c r="D543" s="78"/>
      <c r="E543" s="78"/>
      <c r="F543" s="78"/>
      <c r="G543" s="95"/>
      <c r="H543" s="88"/>
      <c r="I543" s="88"/>
      <c r="J543" s="103"/>
      <c r="K543" s="104"/>
      <c r="L543" s="88"/>
      <c r="M543" s="88"/>
    </row>
    <row r="544" spans="1:14" ht="15" thickBot="1" x14ac:dyDescent="0.35">
      <c r="A544" s="78"/>
      <c r="B544" s="78"/>
      <c r="C544" s="78"/>
      <c r="D544" s="78"/>
      <c r="E544" s="78"/>
      <c r="F544" s="78"/>
      <c r="G544" s="95"/>
      <c r="H544" s="180"/>
      <c r="I544" s="180"/>
      <c r="J544" s="103"/>
      <c r="K544" s="87"/>
      <c r="L544" s="88"/>
      <c r="M544" s="88"/>
    </row>
    <row r="545" spans="1:13" x14ac:dyDescent="0.3">
      <c r="A545" s="185" t="s">
        <v>254</v>
      </c>
      <c r="B545" s="186"/>
      <c r="C545" s="186"/>
      <c r="D545" s="186"/>
      <c r="E545" s="78"/>
      <c r="F545" s="78"/>
      <c r="G545" s="95"/>
      <c r="H545" s="95"/>
      <c r="I545" s="95"/>
      <c r="J545" s="95"/>
      <c r="K545" s="95"/>
      <c r="L545" s="95"/>
      <c r="M545" s="95"/>
    </row>
    <row r="546" spans="1:13" x14ac:dyDescent="0.3">
      <c r="A546" s="89" t="s">
        <v>6</v>
      </c>
      <c r="B546" s="90" t="s">
        <v>255</v>
      </c>
      <c r="C546" s="81" t="s">
        <v>256</v>
      </c>
      <c r="D546" s="91" t="s">
        <v>257</v>
      </c>
      <c r="E546" s="78"/>
      <c r="F546" s="78"/>
      <c r="G546" s="95"/>
      <c r="H546" s="95"/>
      <c r="I546" s="95"/>
      <c r="J546" s="95"/>
      <c r="K546" s="95"/>
      <c r="L546" s="95"/>
      <c r="M546" s="95"/>
    </row>
    <row r="547" spans="1:13" ht="26.4" customHeight="1" x14ac:dyDescent="0.3">
      <c r="A547" s="89">
        <v>1</v>
      </c>
      <c r="B547" s="92" t="s">
        <v>258</v>
      </c>
      <c r="C547" s="93">
        <v>96</v>
      </c>
      <c r="D547" s="113">
        <f>C547/109*100</f>
        <v>88.073394495412856</v>
      </c>
      <c r="E547" s="78"/>
      <c r="F547" s="78"/>
      <c r="G547" s="95"/>
      <c r="H547" s="105"/>
      <c r="I547" s="95"/>
      <c r="J547" s="95"/>
      <c r="K547" s="95"/>
      <c r="L547" s="95"/>
      <c r="M547" s="95"/>
    </row>
    <row r="548" spans="1:13" x14ac:dyDescent="0.3">
      <c r="A548" s="94">
        <v>2</v>
      </c>
      <c r="B548" s="92" t="s">
        <v>259</v>
      </c>
      <c r="C548" s="93">
        <v>4</v>
      </c>
      <c r="D548" s="113">
        <f t="shared" ref="D548:D561" si="14">C548/109*100</f>
        <v>3.669724770642202</v>
      </c>
      <c r="E548" s="78"/>
      <c r="F548" s="78"/>
      <c r="G548" s="95"/>
      <c r="H548" s="95"/>
      <c r="I548" s="95"/>
      <c r="J548" s="95"/>
      <c r="K548" s="95"/>
      <c r="L548" s="95"/>
      <c r="M548" s="95"/>
    </row>
    <row r="549" spans="1:13" x14ac:dyDescent="0.3">
      <c r="A549" s="89">
        <v>3</v>
      </c>
      <c r="B549" s="92" t="s">
        <v>260</v>
      </c>
      <c r="C549" s="93">
        <v>110</v>
      </c>
      <c r="D549" s="113">
        <f t="shared" si="14"/>
        <v>100.91743119266054</v>
      </c>
      <c r="E549" s="78"/>
      <c r="F549" s="78"/>
      <c r="G549" s="95"/>
      <c r="H549" s="95"/>
      <c r="I549" s="95"/>
      <c r="J549" s="95"/>
      <c r="K549" s="95"/>
      <c r="L549" s="95"/>
      <c r="M549" s="95"/>
    </row>
    <row r="550" spans="1:13" s="78" customFormat="1" x14ac:dyDescent="0.3">
      <c r="A550" s="89">
        <v>4</v>
      </c>
      <c r="B550" s="92" t="s">
        <v>273</v>
      </c>
      <c r="C550" s="93">
        <v>1</v>
      </c>
      <c r="D550" s="113">
        <f t="shared" si="14"/>
        <v>0.91743119266055051</v>
      </c>
      <c r="G550" s="95"/>
      <c r="H550" s="95"/>
      <c r="I550" s="95"/>
      <c r="J550" s="95"/>
      <c r="K550" s="95"/>
      <c r="L550" s="95"/>
      <c r="M550" s="95"/>
    </row>
    <row r="551" spans="1:13" x14ac:dyDescent="0.3">
      <c r="A551" s="94">
        <v>5</v>
      </c>
      <c r="B551" s="92" t="s">
        <v>261</v>
      </c>
      <c r="C551" s="93">
        <v>112</v>
      </c>
      <c r="D551" s="113">
        <f t="shared" si="14"/>
        <v>102.75229357798166</v>
      </c>
      <c r="E551" s="78"/>
      <c r="F551" s="78"/>
      <c r="G551" s="95"/>
      <c r="H551" s="95"/>
      <c r="I551" s="95"/>
      <c r="J551" s="95"/>
      <c r="K551" s="95"/>
      <c r="L551" s="95"/>
      <c r="M551" s="95"/>
    </row>
    <row r="552" spans="1:13" x14ac:dyDescent="0.3">
      <c r="A552" s="94">
        <v>6</v>
      </c>
      <c r="B552" s="92" t="s">
        <v>262</v>
      </c>
      <c r="C552" s="93">
        <v>1</v>
      </c>
      <c r="D552" s="113">
        <f t="shared" si="14"/>
        <v>0.91743119266055051</v>
      </c>
      <c r="E552" s="78"/>
      <c r="F552" s="78"/>
      <c r="G552" s="95"/>
      <c r="H552" s="95"/>
      <c r="I552" s="95"/>
      <c r="J552" s="95"/>
      <c r="K552" s="95"/>
      <c r="L552" s="95"/>
      <c r="M552" s="95"/>
    </row>
    <row r="553" spans="1:13" x14ac:dyDescent="0.3">
      <c r="A553" s="89">
        <v>7</v>
      </c>
      <c r="B553" s="92" t="s">
        <v>263</v>
      </c>
      <c r="C553" s="93">
        <v>10</v>
      </c>
      <c r="D553" s="113">
        <f t="shared" si="14"/>
        <v>9.1743119266055047</v>
      </c>
      <c r="E553" s="78"/>
      <c r="F553" s="78"/>
    </row>
    <row r="554" spans="1:13" x14ac:dyDescent="0.3">
      <c r="A554" s="89">
        <v>8</v>
      </c>
      <c r="B554" s="92" t="s">
        <v>264</v>
      </c>
      <c r="C554" s="93">
        <v>5</v>
      </c>
      <c r="D554" s="113">
        <f t="shared" si="14"/>
        <v>4.5871559633027523</v>
      </c>
      <c r="E554" s="78"/>
      <c r="F554" s="78"/>
    </row>
    <row r="555" spans="1:13" s="78" customFormat="1" x14ac:dyDescent="0.3">
      <c r="A555" s="89">
        <v>9</v>
      </c>
      <c r="B555" s="92" t="s">
        <v>272</v>
      </c>
      <c r="C555" s="93">
        <v>4</v>
      </c>
      <c r="D555" s="113">
        <f t="shared" si="14"/>
        <v>3.669724770642202</v>
      </c>
    </row>
    <row r="556" spans="1:13" x14ac:dyDescent="0.3">
      <c r="A556" s="94">
        <v>10</v>
      </c>
      <c r="B556" s="92" t="s">
        <v>265</v>
      </c>
      <c r="C556" s="93">
        <v>113</v>
      </c>
      <c r="D556" s="113">
        <f t="shared" si="14"/>
        <v>103.6697247706422</v>
      </c>
      <c r="E556" s="78"/>
      <c r="F556" s="78"/>
    </row>
    <row r="557" spans="1:13" x14ac:dyDescent="0.3">
      <c r="A557" s="89">
        <v>11</v>
      </c>
      <c r="B557" s="92" t="s">
        <v>266</v>
      </c>
      <c r="C557" s="93">
        <v>3</v>
      </c>
      <c r="D557" s="113">
        <f t="shared" si="14"/>
        <v>2.7522935779816518</v>
      </c>
      <c r="E557" s="78"/>
      <c r="F557" s="78"/>
    </row>
    <row r="558" spans="1:13" x14ac:dyDescent="0.3">
      <c r="A558" s="94">
        <v>12</v>
      </c>
      <c r="B558" s="92" t="s">
        <v>267</v>
      </c>
      <c r="C558" s="93">
        <v>112</v>
      </c>
      <c r="D558" s="113">
        <f t="shared" si="14"/>
        <v>102.75229357798166</v>
      </c>
      <c r="E558" s="78"/>
      <c r="F558" s="78"/>
    </row>
    <row r="559" spans="1:13" s="78" customFormat="1" x14ac:dyDescent="0.3">
      <c r="A559" s="94">
        <v>13</v>
      </c>
      <c r="B559" s="92" t="s">
        <v>274</v>
      </c>
      <c r="C559" s="93">
        <v>1</v>
      </c>
      <c r="D559" s="113">
        <f t="shared" si="14"/>
        <v>0.91743119266055051</v>
      </c>
    </row>
    <row r="560" spans="1:13" s="78" customFormat="1" x14ac:dyDescent="0.3">
      <c r="A560" s="94">
        <v>14</v>
      </c>
      <c r="B560" s="92" t="s">
        <v>275</v>
      </c>
      <c r="C560" s="93">
        <v>7</v>
      </c>
      <c r="D560" s="113">
        <f t="shared" si="14"/>
        <v>6.4220183486238538</v>
      </c>
    </row>
    <row r="561" spans="1:14" x14ac:dyDescent="0.3">
      <c r="A561" s="94">
        <v>15</v>
      </c>
      <c r="B561" s="92" t="s">
        <v>268</v>
      </c>
      <c r="C561" s="93">
        <v>1</v>
      </c>
      <c r="D561" s="113">
        <f t="shared" si="14"/>
        <v>0.91743119266055051</v>
      </c>
      <c r="E561" s="78"/>
      <c r="F561" s="78"/>
    </row>
    <row r="562" spans="1:14" x14ac:dyDescent="0.3">
      <c r="A562" s="78"/>
      <c r="B562" s="78"/>
      <c r="C562" s="78"/>
      <c r="D562" s="78"/>
      <c r="E562" s="78"/>
      <c r="F562" s="78"/>
    </row>
    <row r="563" spans="1:14" x14ac:dyDescent="0.3">
      <c r="A563" s="183"/>
      <c r="B563" s="183"/>
      <c r="C563" s="183"/>
      <c r="D563" s="183"/>
      <c r="E563" s="95"/>
      <c r="F563" s="95"/>
    </row>
    <row r="564" spans="1:14" ht="27.6" customHeight="1" x14ac:dyDescent="0.3">
      <c r="A564" s="183"/>
      <c r="B564" s="183"/>
      <c r="C564" s="183"/>
      <c r="D564" s="183"/>
      <c r="E564" s="183"/>
      <c r="F564" s="78"/>
      <c r="H564" s="183"/>
      <c r="I564" s="183"/>
      <c r="J564" s="183"/>
      <c r="K564" s="183"/>
      <c r="L564" s="183"/>
      <c r="M564" s="183"/>
      <c r="N564" s="79"/>
    </row>
    <row r="565" spans="1:14" x14ac:dyDescent="0.3">
      <c r="A565" s="183" t="s">
        <v>276</v>
      </c>
      <c r="B565" s="183"/>
      <c r="C565" s="183"/>
      <c r="D565" s="183"/>
      <c r="E565" s="183"/>
      <c r="F565" s="183"/>
      <c r="G565" s="79"/>
      <c r="H565" s="187"/>
      <c r="I565" s="187"/>
      <c r="J565" s="144"/>
      <c r="K565" s="144"/>
      <c r="L565" s="144"/>
      <c r="M565" s="144"/>
      <c r="N565" s="79"/>
    </row>
    <row r="566" spans="1:14" x14ac:dyDescent="0.3">
      <c r="A566" s="188"/>
      <c r="B566" s="188"/>
      <c r="C566" s="143" t="s">
        <v>256</v>
      </c>
      <c r="D566" s="91" t="s">
        <v>257</v>
      </c>
      <c r="E566" s="144"/>
      <c r="F566" s="144"/>
      <c r="G566" s="79"/>
      <c r="H566" s="180"/>
      <c r="I566" s="146"/>
      <c r="J566" s="103"/>
      <c r="K566" s="104"/>
      <c r="L566" s="104"/>
      <c r="M566" s="104"/>
      <c r="N566" s="79"/>
    </row>
    <row r="567" spans="1:14" x14ac:dyDescent="0.3">
      <c r="A567" s="145" t="s">
        <v>427</v>
      </c>
      <c r="B567" s="145" t="s">
        <v>46</v>
      </c>
      <c r="C567" s="84">
        <v>5</v>
      </c>
      <c r="D567" s="85">
        <v>4.4000000000000004</v>
      </c>
      <c r="E567" s="87"/>
      <c r="F567" s="87"/>
      <c r="G567" s="79"/>
      <c r="H567" s="180"/>
      <c r="I567" s="146"/>
      <c r="J567" s="103"/>
      <c r="K567" s="87"/>
      <c r="L567" s="87"/>
      <c r="M567" s="87"/>
      <c r="N567" s="79"/>
    </row>
    <row r="568" spans="1:14" x14ac:dyDescent="0.3">
      <c r="A568" s="82"/>
      <c r="B568" s="145" t="s">
        <v>47</v>
      </c>
      <c r="C568" s="84">
        <v>109</v>
      </c>
      <c r="D568" s="140">
        <v>0.95599999999999996</v>
      </c>
      <c r="E568" s="96"/>
      <c r="F568" s="78"/>
      <c r="H568" s="180"/>
      <c r="I568" s="146"/>
      <c r="J568" s="103"/>
      <c r="K568" s="87"/>
      <c r="L568" s="87"/>
      <c r="M568" s="87"/>
      <c r="N568" s="79"/>
    </row>
    <row r="569" spans="1:14" x14ac:dyDescent="0.3">
      <c r="A569" s="82"/>
      <c r="B569" s="145" t="s">
        <v>3</v>
      </c>
      <c r="C569" s="84">
        <v>114</v>
      </c>
      <c r="D569" s="140">
        <v>1</v>
      </c>
      <c r="E569" s="96"/>
      <c r="F569" s="78"/>
      <c r="H569" s="180"/>
      <c r="I569" s="146"/>
      <c r="J569" s="103"/>
      <c r="K569" s="104"/>
      <c r="L569" s="104"/>
      <c r="M569" s="87"/>
      <c r="N569" s="79"/>
    </row>
    <row r="570" spans="1:14" x14ac:dyDescent="0.3">
      <c r="A570" s="4"/>
      <c r="B570" s="132"/>
      <c r="C570" s="103"/>
      <c r="D570" s="96"/>
      <c r="E570" s="96"/>
      <c r="F570" s="78"/>
      <c r="H570" s="180"/>
      <c r="I570" s="146"/>
      <c r="J570" s="103"/>
      <c r="K570" s="87"/>
      <c r="L570" s="87"/>
      <c r="M570" s="87"/>
      <c r="N570" s="79"/>
    </row>
    <row r="571" spans="1:14" x14ac:dyDescent="0.3">
      <c r="A571" s="4"/>
      <c r="B571" s="88"/>
      <c r="C571" s="103"/>
      <c r="D571" s="96"/>
      <c r="E571" s="96"/>
      <c r="F571" s="78"/>
    </row>
    <row r="572" spans="1:14" x14ac:dyDescent="0.3">
      <c r="A572" s="4"/>
      <c r="B572" s="88"/>
      <c r="C572" s="103"/>
      <c r="D572" s="96"/>
      <c r="E572" s="96"/>
      <c r="F572" s="78"/>
    </row>
    <row r="573" spans="1:14" x14ac:dyDescent="0.3">
      <c r="A573" s="181" t="s">
        <v>452</v>
      </c>
      <c r="B573" s="181"/>
      <c r="C573" s="181"/>
      <c r="D573" s="181"/>
      <c r="E573" s="96"/>
      <c r="F573" s="78"/>
    </row>
    <row r="574" spans="1:14" x14ac:dyDescent="0.3">
      <c r="A574" s="180"/>
      <c r="B574" s="180"/>
      <c r="C574" s="180"/>
      <c r="D574" s="180"/>
      <c r="E574" s="180"/>
      <c r="F574" s="78"/>
    </row>
    <row r="575" spans="1:14" x14ac:dyDescent="0.3">
      <c r="A575" s="80"/>
      <c r="B575" s="80"/>
      <c r="C575" s="177" t="s">
        <v>428</v>
      </c>
      <c r="D575" s="177"/>
      <c r="E575" s="178"/>
      <c r="F575" s="78"/>
    </row>
    <row r="576" spans="1:14" x14ac:dyDescent="0.3">
      <c r="A576" s="80"/>
      <c r="B576" s="80"/>
      <c r="C576" s="81" t="s">
        <v>429</v>
      </c>
      <c r="D576" s="81" t="s">
        <v>2</v>
      </c>
      <c r="E576" s="178"/>
      <c r="F576" s="78"/>
    </row>
    <row r="577" spans="1:6" ht="34.200000000000003" x14ac:dyDescent="0.3">
      <c r="A577" s="82">
        <v>1</v>
      </c>
      <c r="B577" s="133" t="s">
        <v>430</v>
      </c>
      <c r="C577" s="84">
        <v>25</v>
      </c>
      <c r="D577" s="158">
        <f>C577/223*100</f>
        <v>11.210762331838566</v>
      </c>
      <c r="E577" s="96"/>
      <c r="F577" s="78"/>
    </row>
    <row r="578" spans="1:6" ht="22.8" x14ac:dyDescent="0.3">
      <c r="A578" s="82">
        <v>2</v>
      </c>
      <c r="B578" s="133" t="s">
        <v>431</v>
      </c>
      <c r="C578" s="84">
        <v>46</v>
      </c>
      <c r="D578" s="158">
        <f t="shared" ref="D578:D585" si="15">C578/223*100</f>
        <v>20.627802690582961</v>
      </c>
      <c r="E578" s="96"/>
      <c r="F578" s="78"/>
    </row>
    <row r="579" spans="1:6" ht="34.200000000000003" x14ac:dyDescent="0.3">
      <c r="A579" s="82">
        <v>3</v>
      </c>
      <c r="B579" s="133" t="s">
        <v>432</v>
      </c>
      <c r="C579" s="84">
        <v>52</v>
      </c>
      <c r="D579" s="158">
        <f t="shared" si="15"/>
        <v>23.318385650224215</v>
      </c>
      <c r="E579" s="96"/>
      <c r="F579" s="78"/>
    </row>
    <row r="580" spans="1:6" ht="22.8" x14ac:dyDescent="0.3">
      <c r="A580" s="82">
        <v>4</v>
      </c>
      <c r="B580" s="133" t="s">
        <v>433</v>
      </c>
      <c r="C580" s="84">
        <v>29</v>
      </c>
      <c r="D580" s="158">
        <f t="shared" si="15"/>
        <v>13.004484304932735</v>
      </c>
      <c r="E580" s="96"/>
      <c r="F580" s="78"/>
    </row>
    <row r="581" spans="1:6" ht="34.200000000000003" x14ac:dyDescent="0.3">
      <c r="A581" s="82">
        <v>5</v>
      </c>
      <c r="B581" s="133" t="s">
        <v>434</v>
      </c>
      <c r="C581" s="84">
        <v>22</v>
      </c>
      <c r="D581" s="158">
        <f t="shared" si="15"/>
        <v>9.8654708520179373</v>
      </c>
      <c r="E581" s="96"/>
      <c r="F581" s="78"/>
    </row>
    <row r="582" spans="1:6" ht="34.200000000000003" x14ac:dyDescent="0.3">
      <c r="A582" s="82">
        <v>6</v>
      </c>
      <c r="B582" s="133" t="s">
        <v>435</v>
      </c>
      <c r="C582" s="84">
        <v>7</v>
      </c>
      <c r="D582" s="158">
        <f t="shared" si="15"/>
        <v>3.1390134529147984</v>
      </c>
      <c r="E582" s="96"/>
      <c r="F582" s="78"/>
    </row>
    <row r="583" spans="1:6" ht="22.8" x14ac:dyDescent="0.3">
      <c r="A583" s="82">
        <v>7</v>
      </c>
      <c r="B583" s="133" t="s">
        <v>436</v>
      </c>
      <c r="C583" s="84">
        <v>13</v>
      </c>
      <c r="D583" s="158">
        <f t="shared" si="15"/>
        <v>5.8295964125560538</v>
      </c>
      <c r="E583" s="96"/>
      <c r="F583" s="78"/>
    </row>
    <row r="584" spans="1:6" ht="22.8" x14ac:dyDescent="0.3">
      <c r="A584" s="82">
        <v>8</v>
      </c>
      <c r="B584" s="133" t="s">
        <v>437</v>
      </c>
      <c r="C584" s="84">
        <v>29</v>
      </c>
      <c r="D584" s="158">
        <f t="shared" si="15"/>
        <v>13.004484304932735</v>
      </c>
      <c r="E584" s="96"/>
      <c r="F584" s="78"/>
    </row>
    <row r="585" spans="1:6" x14ac:dyDescent="0.3">
      <c r="A585" s="179" t="s">
        <v>3</v>
      </c>
      <c r="B585" s="179"/>
      <c r="C585" s="84">
        <v>223</v>
      </c>
      <c r="D585" s="158">
        <f t="shared" si="15"/>
        <v>100</v>
      </c>
      <c r="E585" s="96"/>
      <c r="F585" s="78"/>
    </row>
    <row r="586" spans="1:6" x14ac:dyDescent="0.3">
      <c r="A586" s="180" t="s">
        <v>438</v>
      </c>
      <c r="B586" s="180"/>
      <c r="C586" s="180"/>
      <c r="D586" s="180"/>
      <c r="E586" s="180"/>
      <c r="F586" s="78"/>
    </row>
    <row r="587" spans="1:6" x14ac:dyDescent="0.3">
      <c r="A587" s="183"/>
      <c r="B587" s="183"/>
      <c r="C587" s="183"/>
      <c r="D587" s="183"/>
      <c r="E587" s="183"/>
      <c r="F587" s="78"/>
    </row>
    <row r="588" spans="1:6" x14ac:dyDescent="0.3">
      <c r="A588" s="53"/>
      <c r="B588" s="53"/>
      <c r="C588" s="178"/>
      <c r="D588" s="178"/>
      <c r="E588" s="178"/>
      <c r="F588" s="78"/>
    </row>
    <row r="589" spans="1:6" ht="28.2" customHeight="1" x14ac:dyDescent="0.3">
      <c r="A589" s="181" t="s">
        <v>453</v>
      </c>
      <c r="B589" s="181"/>
      <c r="C589" s="181"/>
      <c r="D589" s="181"/>
      <c r="E589" s="178"/>
      <c r="F589" s="78"/>
    </row>
    <row r="590" spans="1:6" x14ac:dyDescent="0.3">
      <c r="A590" s="4"/>
      <c r="B590" s="88"/>
      <c r="C590" s="103"/>
      <c r="D590" s="96"/>
      <c r="E590" s="96"/>
      <c r="F590" s="78"/>
    </row>
    <row r="591" spans="1:6" x14ac:dyDescent="0.3">
      <c r="A591" s="80"/>
      <c r="B591" s="80"/>
      <c r="C591" s="177" t="s">
        <v>428</v>
      </c>
      <c r="D591" s="182"/>
      <c r="E591" s="178"/>
      <c r="F591" s="78"/>
    </row>
    <row r="592" spans="1:6" x14ac:dyDescent="0.3">
      <c r="A592" s="80"/>
      <c r="B592" s="80"/>
      <c r="C592" s="81" t="s">
        <v>429</v>
      </c>
      <c r="D592" s="141" t="s">
        <v>2</v>
      </c>
      <c r="E592" s="178"/>
      <c r="F592" s="78"/>
    </row>
    <row r="593" spans="1:6" ht="34.200000000000003" x14ac:dyDescent="0.3">
      <c r="A593" s="82">
        <v>1</v>
      </c>
      <c r="B593" s="133" t="s">
        <v>439</v>
      </c>
      <c r="C593" s="84">
        <v>31</v>
      </c>
      <c r="D593" s="142">
        <v>0.19254658385093168</v>
      </c>
      <c r="E593" s="96"/>
      <c r="F593" s="78"/>
    </row>
    <row r="594" spans="1:6" ht="22.8" x14ac:dyDescent="0.3">
      <c r="A594" s="82">
        <v>2</v>
      </c>
      <c r="B594" s="133" t="s">
        <v>440</v>
      </c>
      <c r="C594" s="84">
        <v>47</v>
      </c>
      <c r="D594" s="142">
        <v>0.2608695652173913</v>
      </c>
      <c r="E594" s="96"/>
      <c r="F594" s="78"/>
    </row>
    <row r="595" spans="1:6" ht="57" x14ac:dyDescent="0.3">
      <c r="A595" s="82">
        <v>3</v>
      </c>
      <c r="B595" s="133" t="s">
        <v>441</v>
      </c>
      <c r="C595" s="84">
        <v>25</v>
      </c>
      <c r="D595" s="142">
        <v>0.15527950310559005</v>
      </c>
      <c r="E595" s="96"/>
      <c r="F595" s="78"/>
    </row>
    <row r="596" spans="1:6" ht="34.200000000000003" x14ac:dyDescent="0.3">
      <c r="A596" s="82">
        <v>4</v>
      </c>
      <c r="B596" s="133" t="s">
        <v>442</v>
      </c>
      <c r="C596" s="84">
        <v>28</v>
      </c>
      <c r="D596" s="142">
        <v>0.17391304347826086</v>
      </c>
      <c r="E596" s="96"/>
      <c r="F596" s="78"/>
    </row>
    <row r="597" spans="1:6" ht="22.8" x14ac:dyDescent="0.3">
      <c r="A597" s="82">
        <v>5</v>
      </c>
      <c r="B597" s="133" t="s">
        <v>443</v>
      </c>
      <c r="C597" s="84">
        <v>5</v>
      </c>
      <c r="D597" s="142">
        <v>3.1055900621118012E-2</v>
      </c>
      <c r="E597" s="96"/>
      <c r="F597" s="78"/>
    </row>
    <row r="598" spans="1:6" ht="22.8" x14ac:dyDescent="0.3">
      <c r="A598" s="82">
        <v>6</v>
      </c>
      <c r="B598" s="133" t="s">
        <v>444</v>
      </c>
      <c r="C598" s="84">
        <v>20</v>
      </c>
      <c r="D598" s="142">
        <v>0.12422360248447205</v>
      </c>
      <c r="E598" s="96"/>
      <c r="F598" s="78"/>
    </row>
    <row r="599" spans="1:6" ht="34.200000000000003" x14ac:dyDescent="0.3">
      <c r="A599" s="82">
        <v>7</v>
      </c>
      <c r="B599" s="133" t="s">
        <v>445</v>
      </c>
      <c r="C599" s="84">
        <v>10</v>
      </c>
      <c r="D599" s="142">
        <v>6.2111801242236024E-2</v>
      </c>
      <c r="E599" s="96"/>
      <c r="F599" s="78"/>
    </row>
    <row r="600" spans="1:6" x14ac:dyDescent="0.3">
      <c r="A600" s="179" t="s">
        <v>3</v>
      </c>
      <c r="B600" s="179"/>
      <c r="C600" s="84">
        <v>161</v>
      </c>
      <c r="D600" s="142">
        <v>1</v>
      </c>
      <c r="E600" s="96"/>
      <c r="F600" s="78"/>
    </row>
    <row r="601" spans="1:6" x14ac:dyDescent="0.3">
      <c r="A601" s="180" t="s">
        <v>438</v>
      </c>
      <c r="B601" s="180"/>
      <c r="C601" s="180"/>
      <c r="D601" s="180"/>
      <c r="E601" s="180"/>
      <c r="F601" s="78"/>
    </row>
    <row r="602" spans="1:6" x14ac:dyDescent="0.3">
      <c r="A602" s="95"/>
      <c r="B602" s="95"/>
      <c r="C602" s="95"/>
      <c r="D602" s="95"/>
      <c r="E602" s="95"/>
      <c r="F602" s="78"/>
    </row>
    <row r="603" spans="1:6" ht="23.4" customHeight="1" x14ac:dyDescent="0.3">
      <c r="A603" s="95"/>
      <c r="B603" s="181" t="s">
        <v>454</v>
      </c>
      <c r="C603" s="181"/>
      <c r="D603" s="181"/>
      <c r="E603" s="181"/>
      <c r="F603" s="78"/>
    </row>
    <row r="604" spans="1:6" x14ac:dyDescent="0.3">
      <c r="A604" s="78"/>
      <c r="B604" s="78"/>
      <c r="C604" s="78"/>
      <c r="D604" s="78"/>
      <c r="E604" s="78"/>
      <c r="F604" s="78"/>
    </row>
    <row r="605" spans="1:6" x14ac:dyDescent="0.3">
      <c r="A605" s="80"/>
      <c r="B605" s="80"/>
      <c r="C605" s="177" t="s">
        <v>428</v>
      </c>
      <c r="D605" s="177"/>
      <c r="E605" s="178"/>
    </row>
    <row r="606" spans="1:6" x14ac:dyDescent="0.3">
      <c r="A606" s="80"/>
      <c r="B606" s="80"/>
      <c r="C606" s="139" t="s">
        <v>429</v>
      </c>
      <c r="D606" s="139" t="s">
        <v>2</v>
      </c>
      <c r="E606" s="178"/>
    </row>
    <row r="607" spans="1:6" ht="34.200000000000003" x14ac:dyDescent="0.3">
      <c r="A607" s="82">
        <v>1</v>
      </c>
      <c r="B607" s="137" t="s">
        <v>446</v>
      </c>
      <c r="C607" s="84">
        <v>14</v>
      </c>
      <c r="D607" s="158">
        <f>C607/195*100</f>
        <v>7.1794871794871788</v>
      </c>
      <c r="E607" s="96"/>
    </row>
    <row r="608" spans="1:6" ht="22.8" x14ac:dyDescent="0.3">
      <c r="A608" s="82">
        <v>2</v>
      </c>
      <c r="B608" s="137" t="s">
        <v>447</v>
      </c>
      <c r="C608" s="84">
        <v>48</v>
      </c>
      <c r="D608" s="158">
        <f t="shared" ref="D608:D613" si="16">C608/195*100</f>
        <v>24.615384615384617</v>
      </c>
      <c r="E608" s="96"/>
    </row>
    <row r="609" spans="1:5" ht="34.200000000000003" x14ac:dyDescent="0.3">
      <c r="A609" s="82">
        <v>3</v>
      </c>
      <c r="B609" s="137" t="s">
        <v>448</v>
      </c>
      <c r="C609" s="84">
        <v>17</v>
      </c>
      <c r="D609" s="158">
        <f t="shared" si="16"/>
        <v>8.7179487179487172</v>
      </c>
      <c r="E609" s="96"/>
    </row>
    <row r="610" spans="1:5" ht="34.200000000000003" x14ac:dyDescent="0.3">
      <c r="A610" s="82">
        <v>4</v>
      </c>
      <c r="B610" s="137" t="s">
        <v>449</v>
      </c>
      <c r="C610" s="84">
        <v>39</v>
      </c>
      <c r="D610" s="158">
        <f t="shared" si="16"/>
        <v>20</v>
      </c>
      <c r="E610" s="96"/>
    </row>
    <row r="611" spans="1:5" ht="22.8" x14ac:dyDescent="0.3">
      <c r="A611" s="82">
        <v>5</v>
      </c>
      <c r="B611" s="137" t="s">
        <v>450</v>
      </c>
      <c r="C611" s="84">
        <v>28</v>
      </c>
      <c r="D611" s="158">
        <f t="shared" si="16"/>
        <v>14.358974358974358</v>
      </c>
      <c r="E611" s="96"/>
    </row>
    <row r="612" spans="1:5" ht="57" x14ac:dyDescent="0.3">
      <c r="A612" s="82">
        <v>6</v>
      </c>
      <c r="B612" s="137" t="s">
        <v>451</v>
      </c>
      <c r="C612" s="84">
        <v>49</v>
      </c>
      <c r="D612" s="158">
        <f t="shared" si="16"/>
        <v>25.128205128205128</v>
      </c>
      <c r="E612" s="96"/>
    </row>
    <row r="613" spans="1:5" x14ac:dyDescent="0.3">
      <c r="A613" s="179" t="s">
        <v>3</v>
      </c>
      <c r="B613" s="179"/>
      <c r="C613" s="84">
        <v>195</v>
      </c>
      <c r="D613" s="158">
        <f t="shared" si="16"/>
        <v>100</v>
      </c>
      <c r="E613" s="96"/>
    </row>
    <row r="614" spans="1:5" x14ac:dyDescent="0.3">
      <c r="A614" s="180" t="s">
        <v>438</v>
      </c>
      <c r="B614" s="180"/>
      <c r="C614" s="180"/>
      <c r="D614" s="180"/>
      <c r="E614" s="180"/>
    </row>
  </sheetData>
  <mergeCells count="186">
    <mergeCell ref="H49:M49"/>
    <mergeCell ref="H50:I50"/>
    <mergeCell ref="H51:H64"/>
    <mergeCell ref="G200:L200"/>
    <mergeCell ref="G201:H201"/>
    <mergeCell ref="G202:G207"/>
    <mergeCell ref="H211:M211"/>
    <mergeCell ref="H212:I212"/>
    <mergeCell ref="H213:H215"/>
    <mergeCell ref="H409:M409"/>
    <mergeCell ref="H535:I535"/>
    <mergeCell ref="G417:L417"/>
    <mergeCell ref="G418:H418"/>
    <mergeCell ref="G419:G422"/>
    <mergeCell ref="G424:H424"/>
    <mergeCell ref="A49:F49"/>
    <mergeCell ref="A227:F227"/>
    <mergeCell ref="A371:F371"/>
    <mergeCell ref="I381:N381"/>
    <mergeCell ref="I382:J382"/>
    <mergeCell ref="I383:I386"/>
    <mergeCell ref="I388:J388"/>
    <mergeCell ref="A388:D388"/>
    <mergeCell ref="G298:H298"/>
    <mergeCell ref="A300:D300"/>
    <mergeCell ref="G291:H291"/>
    <mergeCell ref="A292:D292"/>
    <mergeCell ref="G381:H381"/>
    <mergeCell ref="A379:D379"/>
    <mergeCell ref="I316:J316"/>
    <mergeCell ref="I324:J324"/>
    <mergeCell ref="A321:D321"/>
    <mergeCell ref="H364:I364"/>
    <mergeCell ref="A484:D484"/>
    <mergeCell ref="H529:I529"/>
    <mergeCell ref="H530:H533"/>
    <mergeCell ref="A566:B566"/>
    <mergeCell ref="A250:D250"/>
    <mergeCell ref="A350:D350"/>
    <mergeCell ref="A330:D330"/>
    <mergeCell ref="G339:H339"/>
    <mergeCell ref="J358:K358"/>
    <mergeCell ref="A358:D358"/>
    <mergeCell ref="H450:M450"/>
    <mergeCell ref="H453:I453"/>
    <mergeCell ref="H455:I455"/>
    <mergeCell ref="A424:D424"/>
    <mergeCell ref="A440:D440"/>
    <mergeCell ref="H410:I410"/>
    <mergeCell ref="H271:I271"/>
    <mergeCell ref="H276:I276"/>
    <mergeCell ref="A274:D274"/>
    <mergeCell ref="G280:L280"/>
    <mergeCell ref="G389:L389"/>
    <mergeCell ref="G390:H390"/>
    <mergeCell ref="G391:G394"/>
    <mergeCell ref="G396:H396"/>
    <mergeCell ref="I491:J491"/>
    <mergeCell ref="A563:D563"/>
    <mergeCell ref="A564:E564"/>
    <mergeCell ref="A574:E574"/>
    <mergeCell ref="H544:I544"/>
    <mergeCell ref="G538:H538"/>
    <mergeCell ref="G522:L522"/>
    <mergeCell ref="H528:M528"/>
    <mergeCell ref="A505:F505"/>
    <mergeCell ref="A506:B506"/>
    <mergeCell ref="A507:A509"/>
    <mergeCell ref="A565:F565"/>
    <mergeCell ref="H564:M564"/>
    <mergeCell ref="H565:I565"/>
    <mergeCell ref="H566:H570"/>
    <mergeCell ref="I366:N366"/>
    <mergeCell ref="G313:H313"/>
    <mergeCell ref="A341:D341"/>
    <mergeCell ref="G347:H347"/>
    <mergeCell ref="G354:H354"/>
    <mergeCell ref="A246:D246"/>
    <mergeCell ref="A406:D406"/>
    <mergeCell ref="A251:F251"/>
    <mergeCell ref="A260:D260"/>
    <mergeCell ref="F264:K264"/>
    <mergeCell ref="G403:H403"/>
    <mergeCell ref="F265:G265"/>
    <mergeCell ref="F266:F268"/>
    <mergeCell ref="F270:G270"/>
    <mergeCell ref="A267:D267"/>
    <mergeCell ref="H360:I360"/>
    <mergeCell ref="A397:D397"/>
    <mergeCell ref="G397:L397"/>
    <mergeCell ref="G398:H398"/>
    <mergeCell ref="G399:G400"/>
    <mergeCell ref="G281:G285"/>
    <mergeCell ref="G287:H287"/>
    <mergeCell ref="A284:D284"/>
    <mergeCell ref="G290:L290"/>
    <mergeCell ref="H434:M434"/>
    <mergeCell ref="A310:D310"/>
    <mergeCell ref="H435:I435"/>
    <mergeCell ref="H438:I438"/>
    <mergeCell ref="A172:D172"/>
    <mergeCell ref="A176:F176"/>
    <mergeCell ref="A183:F183"/>
    <mergeCell ref="A190:F190"/>
    <mergeCell ref="A200:F200"/>
    <mergeCell ref="G425:L425"/>
    <mergeCell ref="G426:H426"/>
    <mergeCell ref="G427:G430"/>
    <mergeCell ref="G432:H432"/>
    <mergeCell ref="G208:L208"/>
    <mergeCell ref="G209:H209"/>
    <mergeCell ref="G210:G214"/>
    <mergeCell ref="A233:D233"/>
    <mergeCell ref="A241:F241"/>
    <mergeCell ref="H412:H414"/>
    <mergeCell ref="H416:I416"/>
    <mergeCell ref="A415:D415"/>
    <mergeCell ref="A211:D211"/>
    <mergeCell ref="A219:D219"/>
    <mergeCell ref="A365:D365"/>
    <mergeCell ref="G37:H37"/>
    <mergeCell ref="G38:G42"/>
    <mergeCell ref="A41:D41"/>
    <mergeCell ref="A454:D454"/>
    <mergeCell ref="A459:D459"/>
    <mergeCell ref="A471:F471"/>
    <mergeCell ref="A478:D478"/>
    <mergeCell ref="A14:D14"/>
    <mergeCell ref="A18:D18"/>
    <mergeCell ref="A27:D27"/>
    <mergeCell ref="A33:D33"/>
    <mergeCell ref="G36:L36"/>
    <mergeCell ref="A88:D88"/>
    <mergeCell ref="A94:D94"/>
    <mergeCell ref="G447:H447"/>
    <mergeCell ref="A449:D449"/>
    <mergeCell ref="I42:N42"/>
    <mergeCell ref="I43:J43"/>
    <mergeCell ref="A69:D69"/>
    <mergeCell ref="A76:D76"/>
    <mergeCell ref="A82:D82"/>
    <mergeCell ref="A118:B118"/>
    <mergeCell ref="G108:L108"/>
    <mergeCell ref="G109:H109"/>
    <mergeCell ref="A489:F489"/>
    <mergeCell ref="A497:D497"/>
    <mergeCell ref="A513:D513"/>
    <mergeCell ref="A8:D8"/>
    <mergeCell ref="A521:D521"/>
    <mergeCell ref="A528:D528"/>
    <mergeCell ref="A536:D536"/>
    <mergeCell ref="A545:D545"/>
    <mergeCell ref="A120:D120"/>
    <mergeCell ref="A124:D124"/>
    <mergeCell ref="A128:D128"/>
    <mergeCell ref="A134:D134"/>
    <mergeCell ref="A138:D138"/>
    <mergeCell ref="A100:D100"/>
    <mergeCell ref="A106:D106"/>
    <mergeCell ref="A112:D112"/>
    <mergeCell ref="A142:D142"/>
    <mergeCell ref="A146:D146"/>
    <mergeCell ref="A150:D150"/>
    <mergeCell ref="A156:D156"/>
    <mergeCell ref="A165:F165"/>
    <mergeCell ref="A433:D433"/>
    <mergeCell ref="F462:G462"/>
    <mergeCell ref="F464:F468"/>
    <mergeCell ref="C605:D605"/>
    <mergeCell ref="E605:E606"/>
    <mergeCell ref="A613:B613"/>
    <mergeCell ref="A614:E614"/>
    <mergeCell ref="A573:D573"/>
    <mergeCell ref="B603:E603"/>
    <mergeCell ref="A585:B585"/>
    <mergeCell ref="A586:E586"/>
    <mergeCell ref="C591:D591"/>
    <mergeCell ref="E591:E592"/>
    <mergeCell ref="A600:B600"/>
    <mergeCell ref="A601:E601"/>
    <mergeCell ref="A587:E587"/>
    <mergeCell ref="C588:D588"/>
    <mergeCell ref="E588:E589"/>
    <mergeCell ref="A589:D589"/>
    <mergeCell ref="C575:D575"/>
    <mergeCell ref="E575:E5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4"/>
  <sheetViews>
    <sheetView workbookViewId="0">
      <selection activeCell="H9" sqref="H9"/>
    </sheetView>
  </sheetViews>
  <sheetFormatPr defaultRowHeight="14.4" x14ac:dyDescent="0.3"/>
  <cols>
    <col min="1" max="1" width="8.88671875" style="78"/>
    <col min="2" max="2" width="20.5546875" style="78" customWidth="1"/>
    <col min="3" max="3" width="12" style="78" bestFit="1" customWidth="1"/>
    <col min="4" max="4" width="11" style="78" customWidth="1"/>
    <col min="5" max="5" width="12.6640625" style="78" bestFit="1" customWidth="1"/>
    <col min="6" max="7" width="8.88671875" style="78"/>
    <col min="8" max="8" width="17.5546875" style="78" customWidth="1"/>
    <col min="9" max="16384" width="8.88671875" style="78"/>
  </cols>
  <sheetData>
    <row r="1" spans="1:14" x14ac:dyDescent="0.3">
      <c r="A1" s="193" t="s">
        <v>7</v>
      </c>
      <c r="B1" s="193"/>
      <c r="C1" s="193"/>
      <c r="D1" s="193"/>
      <c r="E1" s="114"/>
    </row>
    <row r="2" spans="1:14" x14ac:dyDescent="0.3">
      <c r="A2" s="115" t="s">
        <v>301</v>
      </c>
      <c r="B2" s="115"/>
      <c r="C2" s="116" t="s">
        <v>47</v>
      </c>
      <c r="D2" s="116" t="s">
        <v>9</v>
      </c>
      <c r="E2" s="114"/>
    </row>
    <row r="3" spans="1:14" x14ac:dyDescent="0.3">
      <c r="A3" s="117">
        <v>1</v>
      </c>
      <c r="B3" s="118" t="s">
        <v>10</v>
      </c>
      <c r="C3" s="119">
        <v>162</v>
      </c>
      <c r="D3" s="120">
        <v>51.1</v>
      </c>
      <c r="E3" s="114"/>
    </row>
    <row r="4" spans="1:14" x14ac:dyDescent="0.3">
      <c r="A4" s="117">
        <f t="shared" ref="A4:A5" si="0">A3+1</f>
        <v>2</v>
      </c>
      <c r="B4" s="118" t="s">
        <v>11</v>
      </c>
      <c r="C4" s="119">
        <v>155</v>
      </c>
      <c r="D4" s="120">
        <v>48.9</v>
      </c>
      <c r="E4" s="114"/>
    </row>
    <row r="5" spans="1:14" x14ac:dyDescent="0.3">
      <c r="A5" s="117">
        <f t="shared" si="0"/>
        <v>3</v>
      </c>
      <c r="B5" s="118" t="s">
        <v>3</v>
      </c>
      <c r="C5" s="119">
        <v>317</v>
      </c>
      <c r="D5" s="120">
        <v>100</v>
      </c>
      <c r="E5" s="114"/>
    </row>
    <row r="6" spans="1:14" x14ac:dyDescent="0.3">
      <c r="A6" s="114"/>
      <c r="B6" s="114"/>
      <c r="C6" s="114"/>
      <c r="D6" s="114"/>
      <c r="E6" s="114"/>
    </row>
    <row r="7" spans="1:14" x14ac:dyDescent="0.3">
      <c r="A7" s="193" t="s">
        <v>302</v>
      </c>
      <c r="B7" s="193"/>
      <c r="C7" s="193"/>
      <c r="D7" s="193"/>
      <c r="E7" s="114"/>
    </row>
    <row r="8" spans="1:14" ht="15.75" customHeight="1" x14ac:dyDescent="0.3">
      <c r="A8" s="115" t="s">
        <v>301</v>
      </c>
      <c r="B8" s="115" t="s">
        <v>303</v>
      </c>
      <c r="C8" s="116" t="s">
        <v>47</v>
      </c>
      <c r="D8" s="116" t="s">
        <v>9</v>
      </c>
      <c r="E8" s="114"/>
      <c r="H8" s="165"/>
      <c r="I8" s="165"/>
      <c r="J8" s="165"/>
      <c r="K8" s="165"/>
      <c r="L8" s="165"/>
      <c r="M8" s="165"/>
      <c r="N8" s="148"/>
    </row>
    <row r="9" spans="1:14" x14ac:dyDescent="0.3">
      <c r="A9" s="117">
        <v>1</v>
      </c>
      <c r="B9" s="138" t="s">
        <v>304</v>
      </c>
      <c r="C9" s="119">
        <v>107</v>
      </c>
      <c r="D9" s="149">
        <v>33.753943217665615</v>
      </c>
      <c r="E9" s="114"/>
      <c r="H9" s="166"/>
      <c r="I9" s="166"/>
      <c r="J9" s="151"/>
      <c r="K9" s="151"/>
      <c r="L9" s="151"/>
      <c r="M9" s="151"/>
      <c r="N9" s="148"/>
    </row>
    <row r="10" spans="1:14" x14ac:dyDescent="0.3">
      <c r="A10" s="117">
        <f t="shared" ref="A10:A18" si="1">A9+1</f>
        <v>2</v>
      </c>
      <c r="B10" s="138" t="s">
        <v>305</v>
      </c>
      <c r="C10" s="119">
        <v>35</v>
      </c>
      <c r="D10" s="149">
        <v>11.041009463722398</v>
      </c>
      <c r="E10" s="114"/>
      <c r="H10" s="164"/>
      <c r="I10" s="152"/>
      <c r="J10" s="153"/>
      <c r="K10" s="154"/>
      <c r="L10" s="154"/>
      <c r="M10" s="154"/>
      <c r="N10" s="148"/>
    </row>
    <row r="11" spans="1:14" x14ac:dyDescent="0.3">
      <c r="A11" s="117">
        <f t="shared" si="1"/>
        <v>3</v>
      </c>
      <c r="B11" s="138" t="s">
        <v>306</v>
      </c>
      <c r="C11" s="119">
        <v>37</v>
      </c>
      <c r="D11" s="149">
        <v>11.67192429022082</v>
      </c>
      <c r="E11" s="114"/>
      <c r="H11" s="164"/>
      <c r="I11" s="152"/>
      <c r="J11" s="153"/>
      <c r="K11" s="154"/>
      <c r="L11" s="154"/>
      <c r="M11" s="154"/>
      <c r="N11" s="148"/>
    </row>
    <row r="12" spans="1:14" x14ac:dyDescent="0.3">
      <c r="A12" s="117">
        <f t="shared" si="1"/>
        <v>4</v>
      </c>
      <c r="B12" s="138" t="s">
        <v>307</v>
      </c>
      <c r="C12" s="119">
        <v>6</v>
      </c>
      <c r="D12" s="149">
        <v>1.8927444794952681</v>
      </c>
      <c r="E12" s="114"/>
      <c r="H12" s="164"/>
      <c r="I12" s="152"/>
      <c r="J12" s="153"/>
      <c r="K12" s="154"/>
      <c r="L12" s="154"/>
      <c r="M12" s="154"/>
      <c r="N12" s="148"/>
    </row>
    <row r="13" spans="1:14" x14ac:dyDescent="0.3">
      <c r="A13" s="117">
        <f t="shared" si="1"/>
        <v>5</v>
      </c>
      <c r="B13" s="138" t="s">
        <v>308</v>
      </c>
      <c r="C13" s="119">
        <v>5</v>
      </c>
      <c r="D13" s="149">
        <v>1.5772870662460567</v>
      </c>
      <c r="E13" s="114"/>
      <c r="H13" s="164"/>
      <c r="I13" s="152"/>
      <c r="J13" s="153"/>
      <c r="K13" s="154"/>
      <c r="L13" s="154"/>
      <c r="M13" s="154"/>
      <c r="N13" s="148"/>
    </row>
    <row r="14" spans="1:14" x14ac:dyDescent="0.3">
      <c r="A14" s="117">
        <f t="shared" si="1"/>
        <v>6</v>
      </c>
      <c r="B14" s="138" t="s">
        <v>309</v>
      </c>
      <c r="C14" s="119">
        <v>9</v>
      </c>
      <c r="D14" s="149">
        <v>2.8391167192429023</v>
      </c>
      <c r="E14" s="114"/>
      <c r="H14" s="164"/>
      <c r="I14" s="152"/>
      <c r="J14" s="153"/>
      <c r="K14" s="154"/>
      <c r="L14" s="154"/>
      <c r="M14" s="154"/>
      <c r="N14" s="148"/>
    </row>
    <row r="15" spans="1:14" x14ac:dyDescent="0.3">
      <c r="A15" s="117">
        <f t="shared" si="1"/>
        <v>7</v>
      </c>
      <c r="B15" s="138" t="s">
        <v>310</v>
      </c>
      <c r="C15" s="119">
        <v>3</v>
      </c>
      <c r="D15" s="150">
        <v>0.94637223974763407</v>
      </c>
      <c r="E15" s="114"/>
      <c r="H15" s="164"/>
      <c r="I15" s="152"/>
      <c r="J15" s="153"/>
      <c r="K15" s="154"/>
      <c r="L15" s="154"/>
      <c r="M15" s="154"/>
      <c r="N15" s="148"/>
    </row>
    <row r="16" spans="1:14" x14ac:dyDescent="0.3">
      <c r="A16" s="117">
        <f t="shared" si="1"/>
        <v>8</v>
      </c>
      <c r="B16" s="138" t="s">
        <v>311</v>
      </c>
      <c r="C16" s="119">
        <v>1</v>
      </c>
      <c r="D16" s="150">
        <v>0.31545741324921134</v>
      </c>
      <c r="E16" s="114"/>
      <c r="H16" s="164"/>
      <c r="I16" s="152"/>
      <c r="J16" s="153"/>
      <c r="K16" s="155"/>
      <c r="L16" s="155"/>
      <c r="M16" s="154"/>
      <c r="N16" s="148"/>
    </row>
    <row r="17" spans="1:14" x14ac:dyDescent="0.3">
      <c r="A17" s="117">
        <f t="shared" si="1"/>
        <v>9</v>
      </c>
      <c r="B17" s="138" t="s">
        <v>312</v>
      </c>
      <c r="C17" s="119">
        <v>114</v>
      </c>
      <c r="D17" s="149">
        <v>35.962145110410091</v>
      </c>
      <c r="E17" s="114"/>
      <c r="H17" s="164"/>
      <c r="I17" s="152"/>
      <c r="J17" s="153"/>
      <c r="K17" s="155"/>
      <c r="L17" s="155"/>
      <c r="M17" s="154"/>
      <c r="N17" s="148"/>
    </row>
    <row r="18" spans="1:14" x14ac:dyDescent="0.3">
      <c r="A18" s="117">
        <f t="shared" si="1"/>
        <v>10</v>
      </c>
      <c r="B18" s="138" t="s">
        <v>3</v>
      </c>
      <c r="C18" s="119">
        <v>317</v>
      </c>
      <c r="D18" s="149">
        <v>100</v>
      </c>
      <c r="E18" s="114"/>
      <c r="H18" s="164"/>
      <c r="I18" s="152"/>
      <c r="J18" s="153"/>
      <c r="K18" s="154"/>
      <c r="L18" s="154"/>
      <c r="M18" s="154"/>
      <c r="N18" s="148"/>
    </row>
    <row r="19" spans="1:14" x14ac:dyDescent="0.3">
      <c r="A19" s="114"/>
      <c r="B19" s="114"/>
      <c r="C19" s="114"/>
      <c r="D19" s="114"/>
      <c r="E19" s="114"/>
      <c r="H19" s="164"/>
      <c r="I19" s="152"/>
      <c r="J19" s="153"/>
      <c r="K19" s="154"/>
      <c r="L19" s="154"/>
      <c r="M19" s="152"/>
      <c r="N19" s="148"/>
    </row>
    <row r="20" spans="1:14" x14ac:dyDescent="0.3">
      <c r="A20" s="193" t="s">
        <v>313</v>
      </c>
      <c r="B20" s="193"/>
      <c r="C20" s="193"/>
      <c r="D20" s="193"/>
      <c r="E20" s="114"/>
    </row>
    <row r="21" spans="1:14" x14ac:dyDescent="0.3">
      <c r="A21" s="115" t="s">
        <v>301</v>
      </c>
      <c r="B21" s="115" t="s">
        <v>314</v>
      </c>
      <c r="C21" s="116" t="s">
        <v>47</v>
      </c>
      <c r="D21" s="116" t="s">
        <v>9</v>
      </c>
      <c r="E21" s="114"/>
    </row>
    <row r="22" spans="1:14" x14ac:dyDescent="0.3">
      <c r="A22" s="117">
        <v>1</v>
      </c>
      <c r="B22" s="118" t="s">
        <v>315</v>
      </c>
      <c r="C22" s="119">
        <v>39</v>
      </c>
      <c r="D22" s="120">
        <v>12.3</v>
      </c>
      <c r="E22" s="114"/>
    </row>
    <row r="23" spans="1:14" x14ac:dyDescent="0.3">
      <c r="A23" s="117">
        <f t="shared" ref="A23:A26" si="2">A22+1</f>
        <v>2</v>
      </c>
      <c r="B23" s="118" t="s">
        <v>316</v>
      </c>
      <c r="C23" s="119">
        <v>83</v>
      </c>
      <c r="D23" s="120">
        <v>26.2</v>
      </c>
      <c r="E23" s="114"/>
    </row>
    <row r="24" spans="1:14" x14ac:dyDescent="0.3">
      <c r="A24" s="117">
        <f t="shared" si="2"/>
        <v>3</v>
      </c>
      <c r="B24" s="118" t="s">
        <v>317</v>
      </c>
      <c r="C24" s="119">
        <v>177</v>
      </c>
      <c r="D24" s="120">
        <v>55.8</v>
      </c>
      <c r="E24" s="114"/>
    </row>
    <row r="25" spans="1:14" x14ac:dyDescent="0.3">
      <c r="A25" s="117">
        <f t="shared" si="2"/>
        <v>4</v>
      </c>
      <c r="B25" s="118" t="s">
        <v>318</v>
      </c>
      <c r="C25" s="119">
        <v>18</v>
      </c>
      <c r="D25" s="120">
        <v>5.7</v>
      </c>
      <c r="E25" s="114"/>
    </row>
    <row r="26" spans="1:14" x14ac:dyDescent="0.3">
      <c r="A26" s="117">
        <f t="shared" si="2"/>
        <v>5</v>
      </c>
      <c r="B26" s="118" t="s">
        <v>3</v>
      </c>
      <c r="C26" s="119">
        <v>317</v>
      </c>
      <c r="D26" s="120">
        <v>100</v>
      </c>
      <c r="E26" s="114"/>
    </row>
    <row r="27" spans="1:14" x14ac:dyDescent="0.3">
      <c r="A27" s="114"/>
      <c r="B27" s="114"/>
      <c r="C27" s="114"/>
      <c r="D27" s="114"/>
      <c r="E27" s="114"/>
    </row>
    <row r="28" spans="1:14" x14ac:dyDescent="0.3">
      <c r="A28" s="193" t="s">
        <v>319</v>
      </c>
      <c r="B28" s="193"/>
      <c r="C28" s="193"/>
      <c r="D28" s="193"/>
      <c r="E28" s="114"/>
    </row>
    <row r="29" spans="1:14" x14ac:dyDescent="0.3">
      <c r="A29" s="115" t="s">
        <v>301</v>
      </c>
      <c r="B29" s="115" t="s">
        <v>320</v>
      </c>
      <c r="C29" s="116" t="s">
        <v>47</v>
      </c>
      <c r="D29" s="116" t="s">
        <v>9</v>
      </c>
      <c r="E29" s="114"/>
    </row>
    <row r="30" spans="1:14" x14ac:dyDescent="0.3">
      <c r="A30" s="117">
        <v>1</v>
      </c>
      <c r="B30" s="118" t="s">
        <v>321</v>
      </c>
      <c r="C30" s="119">
        <v>234</v>
      </c>
      <c r="D30" s="120">
        <v>73.8</v>
      </c>
      <c r="E30" s="114"/>
    </row>
    <row r="31" spans="1:14" x14ac:dyDescent="0.3">
      <c r="A31" s="117">
        <f t="shared" ref="A31:A34" si="3">A30+1</f>
        <v>2</v>
      </c>
      <c r="B31" s="118" t="s">
        <v>322</v>
      </c>
      <c r="C31" s="119">
        <v>75</v>
      </c>
      <c r="D31" s="120">
        <v>23.7</v>
      </c>
      <c r="E31" s="114"/>
    </row>
    <row r="32" spans="1:14" x14ac:dyDescent="0.3">
      <c r="A32" s="117">
        <f t="shared" si="3"/>
        <v>3</v>
      </c>
      <c r="B32" s="118" t="s">
        <v>323</v>
      </c>
      <c r="C32" s="119">
        <v>1</v>
      </c>
      <c r="D32" s="121">
        <v>0.3</v>
      </c>
      <c r="E32" s="114"/>
    </row>
    <row r="33" spans="1:14" x14ac:dyDescent="0.3">
      <c r="A33" s="117">
        <f t="shared" si="3"/>
        <v>4</v>
      </c>
      <c r="B33" s="118" t="s">
        <v>324</v>
      </c>
      <c r="C33" s="119">
        <v>7</v>
      </c>
      <c r="D33" s="120">
        <v>2.2000000000000002</v>
      </c>
      <c r="E33" s="114"/>
    </row>
    <row r="34" spans="1:14" x14ac:dyDescent="0.3">
      <c r="A34" s="117">
        <f t="shared" si="3"/>
        <v>5</v>
      </c>
      <c r="B34" s="118" t="s">
        <v>3</v>
      </c>
      <c r="C34" s="119">
        <v>317</v>
      </c>
      <c r="D34" s="120">
        <v>100</v>
      </c>
      <c r="E34" s="114"/>
    </row>
    <row r="35" spans="1:14" x14ac:dyDescent="0.3">
      <c r="A35" s="114"/>
      <c r="B35" s="114"/>
      <c r="C35" s="114"/>
      <c r="D35" s="114"/>
      <c r="E35" s="114"/>
    </row>
    <row r="36" spans="1:14" x14ac:dyDescent="0.3">
      <c r="A36" s="193" t="s">
        <v>325</v>
      </c>
      <c r="B36" s="193"/>
      <c r="C36" s="193"/>
      <c r="D36" s="193"/>
      <c r="E36" s="114"/>
      <c r="H36" s="165"/>
      <c r="I36" s="165"/>
      <c r="J36" s="165"/>
      <c r="K36" s="165"/>
      <c r="L36" s="165"/>
      <c r="M36" s="165"/>
      <c r="N36" s="148"/>
    </row>
    <row r="37" spans="1:14" x14ac:dyDescent="0.3">
      <c r="A37" s="115" t="s">
        <v>301</v>
      </c>
      <c r="B37" s="115" t="s">
        <v>325</v>
      </c>
      <c r="C37" s="116" t="s">
        <v>47</v>
      </c>
      <c r="D37" s="116" t="s">
        <v>9</v>
      </c>
      <c r="E37" s="114"/>
      <c r="H37" s="166"/>
      <c r="I37" s="166"/>
      <c r="J37" s="151"/>
      <c r="K37" s="151"/>
      <c r="L37" s="151"/>
      <c r="M37" s="151"/>
      <c r="N37" s="148"/>
    </row>
    <row r="38" spans="1:14" x14ac:dyDescent="0.3">
      <c r="A38" s="117">
        <v>1</v>
      </c>
      <c r="B38" s="138" t="s">
        <v>326</v>
      </c>
      <c r="C38" s="156">
        <v>20</v>
      </c>
      <c r="D38" s="149">
        <v>6.309148264984227</v>
      </c>
      <c r="E38" s="114"/>
      <c r="H38" s="164"/>
      <c r="I38" s="152"/>
      <c r="J38" s="153"/>
      <c r="K38" s="154"/>
      <c r="L38" s="154"/>
      <c r="M38" s="154"/>
      <c r="N38" s="148"/>
    </row>
    <row r="39" spans="1:14" x14ac:dyDescent="0.3">
      <c r="A39" s="117">
        <f t="shared" ref="A39:A50" si="4">A38+1</f>
        <v>2</v>
      </c>
      <c r="B39" s="138" t="s">
        <v>327</v>
      </c>
      <c r="C39" s="156">
        <v>20</v>
      </c>
      <c r="D39" s="149">
        <v>6.309148264984227</v>
      </c>
      <c r="E39" s="114"/>
      <c r="H39" s="164"/>
      <c r="I39" s="152"/>
      <c r="J39" s="153"/>
      <c r="K39" s="154"/>
      <c r="L39" s="154"/>
      <c r="M39" s="154"/>
      <c r="N39" s="148"/>
    </row>
    <row r="40" spans="1:14" x14ac:dyDescent="0.3">
      <c r="A40" s="117">
        <f t="shared" si="4"/>
        <v>3</v>
      </c>
      <c r="B40" s="138" t="s">
        <v>328</v>
      </c>
      <c r="C40" s="156">
        <v>11</v>
      </c>
      <c r="D40" s="149">
        <v>3.4700315457413251</v>
      </c>
      <c r="E40" s="114"/>
      <c r="H40" s="164"/>
      <c r="I40" s="152"/>
      <c r="J40" s="153"/>
      <c r="K40" s="154"/>
      <c r="L40" s="154"/>
      <c r="M40" s="154"/>
      <c r="N40" s="148"/>
    </row>
    <row r="41" spans="1:14" x14ac:dyDescent="0.3">
      <c r="A41" s="117">
        <f t="shared" si="4"/>
        <v>4</v>
      </c>
      <c r="B41" s="138" t="s">
        <v>329</v>
      </c>
      <c r="C41" s="156">
        <v>2</v>
      </c>
      <c r="D41" s="150">
        <v>0.63091482649842268</v>
      </c>
      <c r="E41" s="114"/>
      <c r="H41" s="164"/>
      <c r="I41" s="152"/>
      <c r="J41" s="153"/>
      <c r="K41" s="155"/>
      <c r="L41" s="155"/>
      <c r="M41" s="154"/>
      <c r="N41" s="148"/>
    </row>
    <row r="42" spans="1:14" ht="14.25" customHeight="1" x14ac:dyDescent="0.3">
      <c r="A42" s="117">
        <f t="shared" si="4"/>
        <v>5</v>
      </c>
      <c r="B42" s="138" t="s">
        <v>330</v>
      </c>
      <c r="C42" s="156">
        <v>11</v>
      </c>
      <c r="D42" s="149">
        <v>3.4700315457413251</v>
      </c>
      <c r="E42" s="114"/>
      <c r="H42" s="164"/>
      <c r="I42" s="152"/>
      <c r="J42" s="153"/>
      <c r="K42" s="154"/>
      <c r="L42" s="154"/>
      <c r="M42" s="154"/>
      <c r="N42" s="148"/>
    </row>
    <row r="43" spans="1:14" x14ac:dyDescent="0.3">
      <c r="A43" s="117">
        <f t="shared" si="4"/>
        <v>6</v>
      </c>
      <c r="B43" s="138" t="s">
        <v>331</v>
      </c>
      <c r="C43" s="156">
        <v>10</v>
      </c>
      <c r="D43" s="149">
        <v>3.1545741324921135</v>
      </c>
      <c r="E43" s="114"/>
      <c r="H43" s="164"/>
      <c r="I43" s="152"/>
      <c r="J43" s="153"/>
      <c r="K43" s="154"/>
      <c r="L43" s="154"/>
      <c r="M43" s="154"/>
      <c r="N43" s="148"/>
    </row>
    <row r="44" spans="1:14" x14ac:dyDescent="0.3">
      <c r="A44" s="117">
        <f t="shared" si="4"/>
        <v>7</v>
      </c>
      <c r="B44" s="138" t="s">
        <v>332</v>
      </c>
      <c r="C44" s="156">
        <v>18</v>
      </c>
      <c r="D44" s="149">
        <v>5.6782334384858046</v>
      </c>
      <c r="E44" s="114"/>
      <c r="H44" s="164"/>
      <c r="I44" s="152"/>
      <c r="J44" s="153"/>
      <c r="K44" s="154"/>
      <c r="L44" s="154"/>
      <c r="M44" s="154"/>
      <c r="N44" s="148"/>
    </row>
    <row r="45" spans="1:14" x14ac:dyDescent="0.3">
      <c r="A45" s="117">
        <f t="shared" si="4"/>
        <v>8</v>
      </c>
      <c r="B45" s="138" t="s">
        <v>333</v>
      </c>
      <c r="C45" s="156">
        <v>51</v>
      </c>
      <c r="D45" s="149">
        <v>16.088328075709779</v>
      </c>
      <c r="E45" s="114"/>
      <c r="H45" s="164"/>
      <c r="I45" s="152"/>
      <c r="J45" s="153"/>
      <c r="K45" s="154"/>
      <c r="L45" s="154"/>
      <c r="M45" s="154"/>
      <c r="N45" s="148"/>
    </row>
    <row r="46" spans="1:14" x14ac:dyDescent="0.3">
      <c r="A46" s="117">
        <f t="shared" si="4"/>
        <v>9</v>
      </c>
      <c r="B46" s="138" t="s">
        <v>334</v>
      </c>
      <c r="C46" s="156">
        <v>39</v>
      </c>
      <c r="D46" s="149">
        <v>12.302839116719243</v>
      </c>
      <c r="E46" s="114"/>
      <c r="H46" s="164"/>
      <c r="I46" s="152"/>
      <c r="J46" s="153"/>
      <c r="K46" s="154"/>
      <c r="L46" s="154"/>
      <c r="M46" s="154"/>
      <c r="N46" s="148"/>
    </row>
    <row r="47" spans="1:14" x14ac:dyDescent="0.3">
      <c r="A47" s="117">
        <f t="shared" si="4"/>
        <v>10</v>
      </c>
      <c r="B47" s="138" t="s">
        <v>335</v>
      </c>
      <c r="C47" s="156">
        <v>47</v>
      </c>
      <c r="D47" s="149">
        <v>14.826498422712934</v>
      </c>
      <c r="E47" s="114"/>
      <c r="H47" s="164"/>
      <c r="I47" s="152"/>
      <c r="J47" s="153"/>
      <c r="K47" s="154"/>
      <c r="L47" s="154"/>
      <c r="M47" s="154"/>
      <c r="N47" s="148"/>
    </row>
    <row r="48" spans="1:14" x14ac:dyDescent="0.3">
      <c r="A48" s="117">
        <f t="shared" si="4"/>
        <v>11</v>
      </c>
      <c r="B48" s="138" t="s">
        <v>336</v>
      </c>
      <c r="C48" s="156">
        <v>33</v>
      </c>
      <c r="D48" s="149">
        <v>10.410094637223974</v>
      </c>
      <c r="E48" s="114"/>
      <c r="H48" s="164"/>
      <c r="I48" s="152"/>
      <c r="J48" s="153"/>
      <c r="K48" s="154"/>
      <c r="L48" s="154"/>
      <c r="M48" s="154"/>
      <c r="N48" s="148"/>
    </row>
    <row r="49" spans="1:14" x14ac:dyDescent="0.3">
      <c r="A49" s="117">
        <f t="shared" si="4"/>
        <v>12</v>
      </c>
      <c r="B49" s="138" t="s">
        <v>337</v>
      </c>
      <c r="C49" s="156">
        <v>45</v>
      </c>
      <c r="D49" s="149">
        <v>14.195583596214512</v>
      </c>
      <c r="E49" s="114"/>
      <c r="H49" s="164"/>
      <c r="I49" s="152"/>
      <c r="J49" s="153"/>
      <c r="K49" s="154"/>
      <c r="L49" s="154"/>
      <c r="M49" s="154"/>
      <c r="N49" s="148"/>
    </row>
    <row r="50" spans="1:14" ht="22.8" x14ac:dyDescent="0.3">
      <c r="A50" s="117">
        <f t="shared" si="4"/>
        <v>13</v>
      </c>
      <c r="B50" s="138" t="s">
        <v>338</v>
      </c>
      <c r="C50" s="156">
        <v>3</v>
      </c>
      <c r="D50" s="150">
        <v>0.94637223974763407</v>
      </c>
      <c r="E50" s="114"/>
      <c r="H50" s="164"/>
      <c r="I50" s="152"/>
      <c r="J50" s="153"/>
      <c r="K50" s="155"/>
      <c r="L50" s="155"/>
      <c r="M50" s="154"/>
      <c r="N50" s="148"/>
    </row>
    <row r="51" spans="1:14" ht="22.8" x14ac:dyDescent="0.3">
      <c r="A51" s="122">
        <v>14</v>
      </c>
      <c r="B51" s="138" t="s">
        <v>339</v>
      </c>
      <c r="C51" s="156">
        <v>7</v>
      </c>
      <c r="D51" s="149">
        <v>2.2082018927444795</v>
      </c>
      <c r="E51" s="114"/>
      <c r="H51" s="164"/>
      <c r="I51" s="152"/>
      <c r="J51" s="153"/>
      <c r="K51" s="154"/>
      <c r="L51" s="154"/>
      <c r="M51" s="154"/>
      <c r="N51" s="148"/>
    </row>
    <row r="52" spans="1:14" x14ac:dyDescent="0.3">
      <c r="A52" s="192" t="s">
        <v>3</v>
      </c>
      <c r="B52" s="192"/>
      <c r="C52" s="156">
        <v>317</v>
      </c>
      <c r="D52" s="149">
        <v>100</v>
      </c>
      <c r="E52" s="114"/>
      <c r="H52" s="164"/>
      <c r="I52" s="152"/>
      <c r="J52" s="153"/>
      <c r="K52" s="154"/>
      <c r="L52" s="154"/>
      <c r="M52" s="152"/>
      <c r="N52" s="148"/>
    </row>
    <row r="53" spans="1:14" x14ac:dyDescent="0.3">
      <c r="A53" s="114"/>
      <c r="B53" s="114"/>
      <c r="C53" s="114"/>
      <c r="D53" s="114"/>
      <c r="E53" s="114"/>
    </row>
    <row r="54" spans="1:14" ht="15.75" customHeight="1" x14ac:dyDescent="0.3">
      <c r="A54" s="193" t="s">
        <v>340</v>
      </c>
      <c r="B54" s="193"/>
      <c r="C54" s="193"/>
      <c r="D54" s="193"/>
      <c r="E54" s="114"/>
      <c r="H54" s="165"/>
      <c r="I54" s="165"/>
      <c r="J54" s="165"/>
      <c r="K54" s="165"/>
      <c r="L54" s="165"/>
      <c r="M54" s="165"/>
      <c r="N54" s="148"/>
    </row>
    <row r="55" spans="1:14" x14ac:dyDescent="0.3">
      <c r="A55" s="115" t="s">
        <v>301</v>
      </c>
      <c r="B55" s="115" t="s">
        <v>340</v>
      </c>
      <c r="C55" s="116" t="s">
        <v>47</v>
      </c>
      <c r="D55" s="116" t="s">
        <v>9</v>
      </c>
      <c r="E55" s="114"/>
      <c r="H55" s="166"/>
      <c r="I55" s="166"/>
      <c r="J55" s="151"/>
      <c r="K55" s="151"/>
      <c r="L55" s="151"/>
      <c r="M55" s="151"/>
      <c r="N55" s="148"/>
    </row>
    <row r="56" spans="1:14" x14ac:dyDescent="0.3">
      <c r="A56" s="117">
        <v>1</v>
      </c>
      <c r="B56" s="138" t="s">
        <v>341</v>
      </c>
      <c r="C56" s="156">
        <v>12</v>
      </c>
      <c r="D56" s="149">
        <v>3.7854889589905363</v>
      </c>
      <c r="E56" s="114"/>
      <c r="H56" s="164"/>
      <c r="I56" s="152"/>
      <c r="J56" s="153"/>
      <c r="K56" s="154"/>
      <c r="L56" s="154"/>
      <c r="M56" s="154"/>
      <c r="N56" s="148"/>
    </row>
    <row r="57" spans="1:14" x14ac:dyDescent="0.3">
      <c r="A57" s="117">
        <f t="shared" ref="A57:A65" si="5">A56+1</f>
        <v>2</v>
      </c>
      <c r="B57" s="138" t="s">
        <v>342</v>
      </c>
      <c r="C57" s="156">
        <v>2</v>
      </c>
      <c r="D57" s="150">
        <v>0.63091482649842268</v>
      </c>
      <c r="E57" s="114"/>
      <c r="H57" s="164"/>
      <c r="I57" s="152"/>
      <c r="J57" s="153"/>
      <c r="K57" s="155"/>
      <c r="L57" s="155"/>
      <c r="M57" s="154"/>
      <c r="N57" s="148"/>
    </row>
    <row r="58" spans="1:14" x14ac:dyDescent="0.3">
      <c r="A58" s="117">
        <f t="shared" si="5"/>
        <v>3</v>
      </c>
      <c r="B58" s="138" t="s">
        <v>343</v>
      </c>
      <c r="C58" s="156">
        <v>16</v>
      </c>
      <c r="D58" s="149">
        <v>5.0473186119873814</v>
      </c>
      <c r="E58" s="114"/>
      <c r="H58" s="164"/>
      <c r="I58" s="152"/>
      <c r="J58" s="153"/>
      <c r="K58" s="154"/>
      <c r="L58" s="154"/>
      <c r="M58" s="154"/>
      <c r="N58" s="148"/>
    </row>
    <row r="59" spans="1:14" x14ac:dyDescent="0.3">
      <c r="A59" s="117">
        <f t="shared" si="5"/>
        <v>4</v>
      </c>
      <c r="B59" s="138" t="s">
        <v>344</v>
      </c>
      <c r="C59" s="156">
        <v>63</v>
      </c>
      <c r="D59" s="149">
        <v>19.873817034700316</v>
      </c>
      <c r="E59" s="114"/>
      <c r="H59" s="164"/>
      <c r="I59" s="152"/>
      <c r="J59" s="153"/>
      <c r="K59" s="154"/>
      <c r="L59" s="154"/>
      <c r="M59" s="154"/>
      <c r="N59" s="148"/>
    </row>
    <row r="60" spans="1:14" ht="34.200000000000003" x14ac:dyDescent="0.3">
      <c r="A60" s="117">
        <f t="shared" si="5"/>
        <v>5</v>
      </c>
      <c r="B60" s="138" t="s">
        <v>345</v>
      </c>
      <c r="C60" s="156">
        <v>7</v>
      </c>
      <c r="D60" s="149">
        <v>2.2082018927444795</v>
      </c>
      <c r="E60" s="114"/>
      <c r="H60" s="164"/>
      <c r="I60" s="152"/>
      <c r="J60" s="153"/>
      <c r="K60" s="154"/>
      <c r="L60" s="154"/>
      <c r="M60" s="154"/>
      <c r="N60" s="148"/>
    </row>
    <row r="61" spans="1:14" x14ac:dyDescent="0.3">
      <c r="A61" s="117">
        <f t="shared" si="5"/>
        <v>6</v>
      </c>
      <c r="B61" s="138" t="s">
        <v>346</v>
      </c>
      <c r="C61" s="156">
        <v>41</v>
      </c>
      <c r="D61" s="149">
        <v>12.933753943217665</v>
      </c>
      <c r="E61" s="114"/>
      <c r="H61" s="164"/>
      <c r="I61" s="152"/>
      <c r="J61" s="153"/>
      <c r="K61" s="154"/>
      <c r="L61" s="154"/>
      <c r="M61" s="154"/>
      <c r="N61" s="148"/>
    </row>
    <row r="62" spans="1:14" x14ac:dyDescent="0.3">
      <c r="A62" s="117">
        <f t="shared" si="5"/>
        <v>7</v>
      </c>
      <c r="B62" s="138" t="s">
        <v>347</v>
      </c>
      <c r="C62" s="156">
        <v>11</v>
      </c>
      <c r="D62" s="149">
        <v>3.4700315457413251</v>
      </c>
      <c r="E62" s="114"/>
      <c r="H62" s="164"/>
      <c r="I62" s="152"/>
      <c r="J62" s="153"/>
      <c r="K62" s="154"/>
      <c r="L62" s="154"/>
      <c r="M62" s="154"/>
      <c r="N62" s="148"/>
    </row>
    <row r="63" spans="1:14" x14ac:dyDescent="0.3">
      <c r="A63" s="117">
        <f t="shared" si="5"/>
        <v>8</v>
      </c>
      <c r="B63" s="138" t="s">
        <v>348</v>
      </c>
      <c r="C63" s="156">
        <v>1</v>
      </c>
      <c r="D63" s="150">
        <v>0.31545741324921134</v>
      </c>
      <c r="E63" s="114"/>
      <c r="H63" s="164"/>
      <c r="I63" s="152"/>
      <c r="J63" s="153"/>
      <c r="K63" s="155"/>
      <c r="L63" s="155"/>
      <c r="M63" s="154"/>
      <c r="N63" s="148"/>
    </row>
    <row r="64" spans="1:14" x14ac:dyDescent="0.3">
      <c r="A64" s="117">
        <f t="shared" si="5"/>
        <v>9</v>
      </c>
      <c r="B64" s="138" t="s">
        <v>349</v>
      </c>
      <c r="C64" s="156">
        <v>75</v>
      </c>
      <c r="D64" s="149">
        <v>23.65930599369085</v>
      </c>
      <c r="E64" s="114"/>
      <c r="H64" s="164"/>
      <c r="I64" s="152"/>
      <c r="J64" s="153"/>
      <c r="K64" s="154"/>
      <c r="L64" s="154"/>
      <c r="M64" s="154"/>
      <c r="N64" s="148"/>
    </row>
    <row r="65" spans="1:14" x14ac:dyDescent="0.3">
      <c r="A65" s="117">
        <f t="shared" si="5"/>
        <v>10</v>
      </c>
      <c r="B65" s="138" t="s">
        <v>350</v>
      </c>
      <c r="C65" s="156">
        <v>1</v>
      </c>
      <c r="D65" s="150">
        <v>0.31545741324921134</v>
      </c>
      <c r="E65" s="114"/>
      <c r="H65" s="164"/>
      <c r="I65" s="152"/>
      <c r="J65" s="153"/>
      <c r="K65" s="155"/>
      <c r="L65" s="155"/>
      <c r="M65" s="154"/>
      <c r="N65" s="148"/>
    </row>
    <row r="66" spans="1:14" x14ac:dyDescent="0.3">
      <c r="A66" s="138">
        <v>11</v>
      </c>
      <c r="B66" s="138" t="s">
        <v>351</v>
      </c>
      <c r="C66" s="119">
        <v>88</v>
      </c>
      <c r="D66" s="149">
        <v>27.760252365930601</v>
      </c>
      <c r="E66" s="114"/>
      <c r="H66" s="164"/>
      <c r="I66" s="152"/>
      <c r="J66" s="153"/>
      <c r="K66" s="154"/>
      <c r="L66" s="154"/>
      <c r="M66" s="152"/>
      <c r="N66" s="148"/>
    </row>
    <row r="67" spans="1:14" x14ac:dyDescent="0.3">
      <c r="A67" s="117"/>
      <c r="B67" s="138" t="s">
        <v>3</v>
      </c>
      <c r="C67" s="119">
        <v>317</v>
      </c>
      <c r="D67" s="121">
        <v>100</v>
      </c>
      <c r="E67" s="114"/>
      <c r="H67" s="165"/>
      <c r="I67" s="165"/>
      <c r="J67" s="165"/>
      <c r="K67" s="165"/>
      <c r="L67" s="165"/>
      <c r="M67" s="165"/>
      <c r="N67" s="148"/>
    </row>
    <row r="68" spans="1:14" x14ac:dyDescent="0.3">
      <c r="A68" s="114"/>
      <c r="B68" s="114"/>
      <c r="C68" s="114"/>
      <c r="D68" s="114"/>
      <c r="E68" s="114"/>
      <c r="H68" s="166"/>
      <c r="I68" s="166"/>
      <c r="J68" s="151"/>
      <c r="K68" s="151"/>
      <c r="L68" s="151"/>
      <c r="M68" s="151"/>
      <c r="N68" s="148"/>
    </row>
    <row r="69" spans="1:14" x14ac:dyDescent="0.3">
      <c r="A69" s="193" t="s">
        <v>351</v>
      </c>
      <c r="B69" s="193"/>
      <c r="C69" s="193"/>
      <c r="D69" s="193"/>
      <c r="E69" s="114"/>
      <c r="H69" s="164"/>
      <c r="I69" s="152"/>
      <c r="J69" s="153"/>
      <c r="K69" s="154"/>
      <c r="L69" s="154"/>
      <c r="M69" s="154"/>
      <c r="N69" s="148"/>
    </row>
    <row r="70" spans="1:14" x14ac:dyDescent="0.3">
      <c r="A70" s="115" t="s">
        <v>301</v>
      </c>
      <c r="B70" s="115" t="s">
        <v>352</v>
      </c>
      <c r="C70" s="116" t="s">
        <v>47</v>
      </c>
      <c r="D70" s="116" t="s">
        <v>9</v>
      </c>
      <c r="E70" s="114"/>
      <c r="H70" s="164"/>
      <c r="I70" s="152"/>
      <c r="J70" s="153"/>
      <c r="K70" s="154"/>
      <c r="L70" s="154"/>
      <c r="M70" s="154"/>
      <c r="N70" s="148"/>
    </row>
    <row r="71" spans="1:14" x14ac:dyDescent="0.3">
      <c r="A71" s="117">
        <v>1</v>
      </c>
      <c r="B71" s="118" t="s">
        <v>353</v>
      </c>
      <c r="C71" s="119">
        <v>14</v>
      </c>
      <c r="D71" s="120">
        <f>C71/88*100</f>
        <v>15.909090909090908</v>
      </c>
      <c r="E71" s="114"/>
      <c r="H71" s="164"/>
      <c r="I71" s="152"/>
      <c r="J71" s="153"/>
      <c r="K71" s="154"/>
      <c r="L71" s="154"/>
      <c r="M71" s="154"/>
      <c r="N71" s="148"/>
    </row>
    <row r="72" spans="1:14" x14ac:dyDescent="0.3">
      <c r="A72" s="117">
        <f t="shared" ref="A72:A75" si="6">A71+1</f>
        <v>2</v>
      </c>
      <c r="B72" s="118" t="s">
        <v>354</v>
      </c>
      <c r="C72" s="119">
        <v>18</v>
      </c>
      <c r="D72" s="120">
        <f t="shared" ref="D72:D75" si="7">C72/88*100</f>
        <v>20.454545454545457</v>
      </c>
      <c r="E72" s="114"/>
      <c r="H72" s="164"/>
      <c r="I72" s="152"/>
      <c r="J72" s="153"/>
      <c r="K72" s="154"/>
      <c r="L72" s="155"/>
      <c r="M72" s="154"/>
      <c r="N72" s="148"/>
    </row>
    <row r="73" spans="1:14" x14ac:dyDescent="0.3">
      <c r="A73" s="117">
        <v>3</v>
      </c>
      <c r="B73" s="118" t="s">
        <v>355</v>
      </c>
      <c r="C73" s="119">
        <v>8</v>
      </c>
      <c r="D73" s="120">
        <f t="shared" si="7"/>
        <v>9.0909090909090917</v>
      </c>
      <c r="E73" s="114"/>
      <c r="H73" s="164"/>
      <c r="I73" s="152"/>
      <c r="J73" s="153"/>
      <c r="K73" s="154"/>
      <c r="L73" s="155"/>
      <c r="M73" s="154"/>
      <c r="N73" s="148"/>
    </row>
    <row r="74" spans="1:14" x14ac:dyDescent="0.3">
      <c r="A74" s="117">
        <f t="shared" si="6"/>
        <v>4</v>
      </c>
      <c r="B74" s="118" t="s">
        <v>356</v>
      </c>
      <c r="C74" s="119">
        <v>48</v>
      </c>
      <c r="D74" s="120">
        <f t="shared" si="7"/>
        <v>54.54545454545454</v>
      </c>
      <c r="E74" s="114"/>
      <c r="H74" s="164"/>
      <c r="I74" s="152"/>
      <c r="J74" s="153"/>
      <c r="K74" s="154"/>
      <c r="L74" s="154"/>
      <c r="M74" s="154"/>
      <c r="N74" s="148"/>
    </row>
    <row r="75" spans="1:14" x14ac:dyDescent="0.3">
      <c r="A75" s="117">
        <f t="shared" si="6"/>
        <v>5</v>
      </c>
      <c r="B75" s="118" t="s">
        <v>3</v>
      </c>
      <c r="C75" s="119">
        <v>88</v>
      </c>
      <c r="D75" s="120">
        <f t="shared" si="7"/>
        <v>100</v>
      </c>
      <c r="E75" s="114"/>
      <c r="H75" s="164"/>
      <c r="I75" s="152"/>
      <c r="J75" s="153"/>
      <c r="K75" s="154"/>
      <c r="L75" s="154"/>
      <c r="M75" s="154"/>
      <c r="N75" s="148"/>
    </row>
    <row r="76" spans="1:14" x14ac:dyDescent="0.3">
      <c r="A76" s="114"/>
      <c r="B76" s="114"/>
      <c r="C76" s="114"/>
      <c r="D76" s="114"/>
      <c r="E76" s="114"/>
      <c r="H76" s="164"/>
      <c r="I76" s="152"/>
      <c r="J76" s="153"/>
      <c r="K76" s="154"/>
      <c r="L76" s="154"/>
      <c r="M76" s="152"/>
      <c r="N76" s="148"/>
    </row>
    <row r="77" spans="1:14" x14ac:dyDescent="0.3">
      <c r="A77" s="193" t="s">
        <v>357</v>
      </c>
      <c r="B77" s="193"/>
      <c r="C77" s="193"/>
      <c r="D77" s="193"/>
      <c r="E77" s="114"/>
    </row>
    <row r="78" spans="1:14" x14ac:dyDescent="0.3">
      <c r="A78" s="115" t="s">
        <v>301</v>
      </c>
      <c r="B78" s="115" t="s">
        <v>357</v>
      </c>
      <c r="C78" s="116" t="s">
        <v>47</v>
      </c>
      <c r="D78" s="116" t="s">
        <v>9</v>
      </c>
      <c r="E78" s="114"/>
    </row>
    <row r="79" spans="1:14" x14ac:dyDescent="0.3">
      <c r="A79" s="118" t="s">
        <v>301</v>
      </c>
      <c r="B79" s="118" t="s">
        <v>358</v>
      </c>
      <c r="C79" s="119">
        <v>317</v>
      </c>
      <c r="D79" s="120">
        <v>100</v>
      </c>
      <c r="E79" s="114"/>
    </row>
    <row r="80" spans="1:14" x14ac:dyDescent="0.3">
      <c r="A80" s="114"/>
      <c r="B80" s="114"/>
      <c r="C80" s="114"/>
      <c r="D80" s="114"/>
      <c r="E80" s="114"/>
    </row>
    <row r="81" spans="1:6" x14ac:dyDescent="0.3">
      <c r="A81" s="193" t="s">
        <v>359</v>
      </c>
      <c r="B81" s="193"/>
      <c r="C81" s="193"/>
      <c r="D81" s="193"/>
      <c r="E81" s="114"/>
    </row>
    <row r="82" spans="1:6" x14ac:dyDescent="0.3">
      <c r="A82" s="115" t="s">
        <v>301</v>
      </c>
      <c r="B82" s="115" t="s">
        <v>360</v>
      </c>
      <c r="C82" s="116" t="s">
        <v>47</v>
      </c>
      <c r="D82" s="116" t="s">
        <v>9</v>
      </c>
      <c r="E82" s="114"/>
    </row>
    <row r="83" spans="1:6" x14ac:dyDescent="0.3">
      <c r="A83" s="118">
        <v>1</v>
      </c>
      <c r="B83" s="118" t="s">
        <v>358</v>
      </c>
      <c r="C83" s="119">
        <v>317</v>
      </c>
      <c r="D83" s="120">
        <v>100</v>
      </c>
      <c r="E83" s="114"/>
    </row>
    <row r="84" spans="1:6" x14ac:dyDescent="0.3">
      <c r="A84" s="114"/>
      <c r="B84" s="114"/>
      <c r="C84" s="114"/>
      <c r="D84" s="114"/>
      <c r="E84" s="114"/>
    </row>
    <row r="85" spans="1:6" ht="15.75" customHeight="1" x14ac:dyDescent="0.3">
      <c r="A85" s="193" t="s">
        <v>351</v>
      </c>
      <c r="B85" s="193"/>
      <c r="C85" s="193"/>
      <c r="D85" s="193"/>
      <c r="E85" s="114"/>
    </row>
    <row r="86" spans="1:6" x14ac:dyDescent="0.3">
      <c r="A86" s="115" t="s">
        <v>301</v>
      </c>
      <c r="B86" s="115" t="s">
        <v>351</v>
      </c>
      <c r="C86" s="116" t="s">
        <v>47</v>
      </c>
      <c r="D86" s="116" t="s">
        <v>9</v>
      </c>
      <c r="E86" s="114"/>
    </row>
    <row r="87" spans="1:6" x14ac:dyDescent="0.3">
      <c r="A87" s="118">
        <v>1</v>
      </c>
      <c r="B87" s="118" t="s">
        <v>351</v>
      </c>
      <c r="C87" s="119">
        <v>317</v>
      </c>
      <c r="D87" s="120">
        <v>100</v>
      </c>
      <c r="E87" s="114"/>
    </row>
    <row r="89" spans="1:6" x14ac:dyDescent="0.3">
      <c r="A89" s="193" t="s">
        <v>361</v>
      </c>
      <c r="B89" s="193"/>
      <c r="C89" s="193"/>
      <c r="D89" s="193"/>
      <c r="E89" s="114"/>
    </row>
    <row r="90" spans="1:6" x14ac:dyDescent="0.3">
      <c r="A90" s="115" t="s">
        <v>301</v>
      </c>
      <c r="B90" s="115" t="s">
        <v>361</v>
      </c>
      <c r="C90" s="116" t="s">
        <v>47</v>
      </c>
      <c r="D90" s="116" t="s">
        <v>9</v>
      </c>
      <c r="E90" s="161"/>
      <c r="F90" s="162"/>
    </row>
    <row r="91" spans="1:6" x14ac:dyDescent="0.3">
      <c r="A91" s="117">
        <v>1</v>
      </c>
      <c r="B91" s="147" t="s">
        <v>362</v>
      </c>
      <c r="C91" s="119">
        <v>2</v>
      </c>
      <c r="D91" s="120">
        <f>C91/114*100</f>
        <v>1.7543859649122806</v>
      </c>
      <c r="E91" s="161"/>
      <c r="F91" s="163"/>
    </row>
    <row r="92" spans="1:6" x14ac:dyDescent="0.3">
      <c r="A92" s="117">
        <f t="shared" ref="A92:A96" si="8">A91+1</f>
        <v>2</v>
      </c>
      <c r="B92" s="147" t="s">
        <v>363</v>
      </c>
      <c r="C92" s="119">
        <v>98</v>
      </c>
      <c r="D92" s="120">
        <f t="shared" ref="D92:D97" si="9">C92/114*100</f>
        <v>85.964912280701753</v>
      </c>
      <c r="E92" s="161"/>
      <c r="F92" s="163"/>
    </row>
    <row r="93" spans="1:6" x14ac:dyDescent="0.3">
      <c r="A93" s="117">
        <v>3</v>
      </c>
      <c r="B93" s="157" t="s">
        <v>455</v>
      </c>
      <c r="C93" s="119">
        <v>4</v>
      </c>
      <c r="D93" s="120">
        <f t="shared" si="9"/>
        <v>3.5087719298245612</v>
      </c>
      <c r="E93" s="161"/>
      <c r="F93" s="163"/>
    </row>
    <row r="94" spans="1:6" x14ac:dyDescent="0.3">
      <c r="A94" s="117">
        <f>A92+1</f>
        <v>3</v>
      </c>
      <c r="B94" s="147" t="s">
        <v>364</v>
      </c>
      <c r="C94" s="119">
        <v>8</v>
      </c>
      <c r="D94" s="120">
        <f t="shared" si="9"/>
        <v>7.0175438596491224</v>
      </c>
      <c r="E94" s="161"/>
      <c r="F94" s="163"/>
    </row>
    <row r="95" spans="1:6" ht="15.75" customHeight="1" x14ac:dyDescent="0.3">
      <c r="A95" s="117">
        <f t="shared" si="8"/>
        <v>4</v>
      </c>
      <c r="B95" s="147" t="s">
        <v>365</v>
      </c>
      <c r="C95" s="119">
        <v>1</v>
      </c>
      <c r="D95" s="120">
        <f t="shared" si="9"/>
        <v>0.8771929824561403</v>
      </c>
      <c r="E95" s="161"/>
      <c r="F95" s="163"/>
    </row>
    <row r="96" spans="1:6" x14ac:dyDescent="0.3">
      <c r="A96" s="117">
        <f t="shared" si="8"/>
        <v>5</v>
      </c>
      <c r="B96" s="147" t="s">
        <v>366</v>
      </c>
      <c r="C96" s="119">
        <v>1</v>
      </c>
      <c r="D96" s="120">
        <f t="shared" si="9"/>
        <v>0.8771929824561403</v>
      </c>
      <c r="E96" s="161"/>
      <c r="F96" s="163"/>
    </row>
    <row r="97" spans="1:6" x14ac:dyDescent="0.3">
      <c r="A97" s="117"/>
      <c r="B97" s="147" t="s">
        <v>3</v>
      </c>
      <c r="C97" s="119">
        <v>114</v>
      </c>
      <c r="D97" s="120">
        <f t="shared" si="9"/>
        <v>100</v>
      </c>
      <c r="E97" s="161"/>
      <c r="F97" s="162"/>
    </row>
    <row r="110" spans="1:6" ht="15.75" customHeight="1" x14ac:dyDescent="0.3"/>
    <row r="112" spans="1:6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</sheetData>
  <mergeCells count="12">
    <mergeCell ref="A89:D89"/>
    <mergeCell ref="A54:D54"/>
    <mergeCell ref="A69:D69"/>
    <mergeCell ref="A77:D77"/>
    <mergeCell ref="A81:D81"/>
    <mergeCell ref="A85:D85"/>
    <mergeCell ref="A52:B52"/>
    <mergeCell ref="A1:D1"/>
    <mergeCell ref="A7:D7"/>
    <mergeCell ref="A20:D20"/>
    <mergeCell ref="A28:D28"/>
    <mergeCell ref="A36:D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0"/>
  <sheetViews>
    <sheetView workbookViewId="0">
      <selection activeCell="F65" sqref="F65:H69"/>
    </sheetView>
  </sheetViews>
  <sheetFormatPr defaultRowHeight="14.4" x14ac:dyDescent="0.3"/>
  <cols>
    <col min="1" max="1" width="8.88671875" style="78"/>
    <col min="2" max="2" width="19.44140625" style="78" customWidth="1"/>
    <col min="3" max="16384" width="8.88671875" style="78"/>
  </cols>
  <sheetData>
    <row r="1" spans="1:5" x14ac:dyDescent="0.3">
      <c r="A1" s="194" t="s">
        <v>367</v>
      </c>
      <c r="B1" s="194"/>
      <c r="C1" s="194"/>
      <c r="D1" s="194"/>
      <c r="E1" s="123"/>
    </row>
    <row r="2" spans="1:5" x14ac:dyDescent="0.3">
      <c r="A2" s="124" t="s">
        <v>301</v>
      </c>
      <c r="B2" s="124" t="s">
        <v>368</v>
      </c>
      <c r="C2" s="125" t="s">
        <v>47</v>
      </c>
      <c r="D2" s="125" t="s">
        <v>9</v>
      </c>
      <c r="E2" s="123"/>
    </row>
    <row r="3" spans="1:5" x14ac:dyDescent="0.3">
      <c r="A3" s="126">
        <v>1</v>
      </c>
      <c r="B3" s="126" t="s">
        <v>369</v>
      </c>
      <c r="C3" s="127">
        <v>5</v>
      </c>
      <c r="D3" s="128">
        <v>100</v>
      </c>
      <c r="E3" s="123"/>
    </row>
    <row r="4" spans="1:5" x14ac:dyDescent="0.3">
      <c r="A4" s="123"/>
      <c r="B4" s="123"/>
      <c r="C4" s="123"/>
      <c r="D4" s="123"/>
      <c r="E4" s="123"/>
    </row>
    <row r="5" spans="1:5" x14ac:dyDescent="0.3">
      <c r="A5" s="194" t="s">
        <v>370</v>
      </c>
      <c r="B5" s="194"/>
      <c r="C5" s="194"/>
      <c r="D5" s="194"/>
      <c r="E5" s="123"/>
    </row>
    <row r="6" spans="1:5" x14ac:dyDescent="0.3">
      <c r="A6" s="124" t="s">
        <v>301</v>
      </c>
      <c r="B6" s="124" t="s">
        <v>371</v>
      </c>
      <c r="C6" s="125" t="s">
        <v>47</v>
      </c>
      <c r="D6" s="125" t="s">
        <v>9</v>
      </c>
      <c r="E6" s="123"/>
    </row>
    <row r="7" spans="1:5" x14ac:dyDescent="0.3">
      <c r="A7" s="126">
        <v>1</v>
      </c>
      <c r="B7" s="126" t="s">
        <v>369</v>
      </c>
      <c r="C7" s="127">
        <v>5</v>
      </c>
      <c r="D7" s="128">
        <v>100</v>
      </c>
      <c r="E7" s="123"/>
    </row>
    <row r="8" spans="1:5" x14ac:dyDescent="0.3">
      <c r="A8" s="123"/>
      <c r="B8" s="123"/>
      <c r="C8" s="123"/>
      <c r="D8" s="123"/>
      <c r="E8" s="123"/>
    </row>
    <row r="9" spans="1:5" x14ac:dyDescent="0.3">
      <c r="A9" s="194" t="s">
        <v>372</v>
      </c>
      <c r="B9" s="194"/>
      <c r="C9" s="194"/>
      <c r="D9" s="194"/>
      <c r="E9" s="123"/>
    </row>
    <row r="10" spans="1:5" x14ac:dyDescent="0.3">
      <c r="A10" s="124" t="s">
        <v>301</v>
      </c>
      <c r="B10" s="124" t="s">
        <v>373</v>
      </c>
      <c r="C10" s="125" t="s">
        <v>47</v>
      </c>
      <c r="D10" s="125" t="s">
        <v>9</v>
      </c>
      <c r="E10" s="123"/>
    </row>
    <row r="11" spans="1:5" x14ac:dyDescent="0.3">
      <c r="A11" s="126">
        <v>1</v>
      </c>
      <c r="B11" s="126" t="s">
        <v>374</v>
      </c>
      <c r="C11" s="127">
        <v>5</v>
      </c>
      <c r="D11" s="128">
        <v>100</v>
      </c>
      <c r="E11" s="123"/>
    </row>
    <row r="12" spans="1:5" x14ac:dyDescent="0.3">
      <c r="A12" s="123"/>
      <c r="B12" s="123"/>
      <c r="C12" s="123"/>
      <c r="D12" s="123"/>
      <c r="E12" s="123"/>
    </row>
    <row r="13" spans="1:5" x14ac:dyDescent="0.3">
      <c r="A13" s="194" t="s">
        <v>375</v>
      </c>
      <c r="B13" s="194"/>
      <c r="C13" s="194"/>
      <c r="D13" s="194"/>
      <c r="E13" s="123"/>
    </row>
    <row r="14" spans="1:5" x14ac:dyDescent="0.3">
      <c r="A14" s="124" t="s">
        <v>301</v>
      </c>
      <c r="B14" s="124" t="s">
        <v>346</v>
      </c>
      <c r="C14" s="125" t="s">
        <v>47</v>
      </c>
      <c r="D14" s="125" t="s">
        <v>9</v>
      </c>
      <c r="E14" s="123"/>
    </row>
    <row r="15" spans="1:5" x14ac:dyDescent="0.3">
      <c r="A15" s="129">
        <v>1</v>
      </c>
      <c r="B15" s="126" t="s">
        <v>376</v>
      </c>
      <c r="C15" s="127">
        <v>1</v>
      </c>
      <c r="D15" s="128">
        <v>20</v>
      </c>
      <c r="E15" s="123"/>
    </row>
    <row r="16" spans="1:5" x14ac:dyDescent="0.3">
      <c r="A16" s="129">
        <f t="shared" ref="A16:A19" si="0">A15+1</f>
        <v>2</v>
      </c>
      <c r="B16" s="126" t="s">
        <v>377</v>
      </c>
      <c r="C16" s="127">
        <v>1</v>
      </c>
      <c r="D16" s="128">
        <v>20</v>
      </c>
      <c r="E16" s="123"/>
    </row>
    <row r="17" spans="1:5" x14ac:dyDescent="0.3">
      <c r="A17" s="129">
        <f t="shared" si="0"/>
        <v>3</v>
      </c>
      <c r="B17" s="126" t="s">
        <v>378</v>
      </c>
      <c r="C17" s="127">
        <v>1</v>
      </c>
      <c r="D17" s="128">
        <v>20</v>
      </c>
      <c r="E17" s="123"/>
    </row>
    <row r="18" spans="1:5" x14ac:dyDescent="0.3">
      <c r="A18" s="129">
        <f t="shared" si="0"/>
        <v>4</v>
      </c>
      <c r="B18" s="126" t="s">
        <v>379</v>
      </c>
      <c r="C18" s="127">
        <v>1</v>
      </c>
      <c r="D18" s="128">
        <v>20</v>
      </c>
      <c r="E18" s="123"/>
    </row>
    <row r="19" spans="1:5" x14ac:dyDescent="0.3">
      <c r="A19" s="129">
        <f t="shared" si="0"/>
        <v>5</v>
      </c>
      <c r="B19" s="126" t="s">
        <v>380</v>
      </c>
      <c r="C19" s="127">
        <v>1</v>
      </c>
      <c r="D19" s="128">
        <v>20</v>
      </c>
      <c r="E19" s="123"/>
    </row>
    <row r="20" spans="1:5" x14ac:dyDescent="0.3">
      <c r="A20" s="129"/>
      <c r="B20" s="126" t="s">
        <v>3</v>
      </c>
      <c r="C20" s="127">
        <v>5</v>
      </c>
      <c r="D20" s="128">
        <v>100</v>
      </c>
      <c r="E20" s="123"/>
    </row>
    <row r="21" spans="1:5" x14ac:dyDescent="0.3">
      <c r="A21" s="123"/>
      <c r="B21" s="123"/>
      <c r="C21" s="123"/>
      <c r="D21" s="123"/>
      <c r="E21" s="123"/>
    </row>
    <row r="22" spans="1:5" x14ac:dyDescent="0.3">
      <c r="A22" s="194" t="s">
        <v>381</v>
      </c>
      <c r="B22" s="194"/>
      <c r="C22" s="194"/>
      <c r="D22" s="194"/>
      <c r="E22" s="123"/>
    </row>
    <row r="23" spans="1:5" x14ac:dyDescent="0.3">
      <c r="A23" s="124" t="s">
        <v>301</v>
      </c>
      <c r="B23" s="124" t="s">
        <v>382</v>
      </c>
      <c r="C23" s="125" t="s">
        <v>47</v>
      </c>
      <c r="D23" s="125" t="s">
        <v>9</v>
      </c>
      <c r="E23" s="123"/>
    </row>
    <row r="24" spans="1:5" x14ac:dyDescent="0.3">
      <c r="A24" s="129">
        <v>1</v>
      </c>
      <c r="B24" s="126" t="s">
        <v>10</v>
      </c>
      <c r="C24" s="127">
        <v>4</v>
      </c>
      <c r="D24" s="128">
        <v>80</v>
      </c>
      <c r="E24" s="123"/>
    </row>
    <row r="25" spans="1:5" x14ac:dyDescent="0.3">
      <c r="A25" s="129">
        <f>A24+1</f>
        <v>2</v>
      </c>
      <c r="B25" s="126" t="s">
        <v>11</v>
      </c>
      <c r="C25" s="127">
        <v>1</v>
      </c>
      <c r="D25" s="128">
        <v>20</v>
      </c>
      <c r="E25" s="123"/>
    </row>
    <row r="26" spans="1:5" x14ac:dyDescent="0.3">
      <c r="A26" s="129"/>
      <c r="B26" s="126" t="s">
        <v>3</v>
      </c>
      <c r="C26" s="127">
        <v>5</v>
      </c>
      <c r="D26" s="128">
        <v>100</v>
      </c>
      <c r="E26" s="123"/>
    </row>
    <row r="27" spans="1:5" x14ac:dyDescent="0.3">
      <c r="A27" s="123"/>
      <c r="B27" s="123"/>
      <c r="C27" s="123"/>
      <c r="D27" s="123"/>
      <c r="E27" s="123"/>
    </row>
    <row r="28" spans="1:5" x14ac:dyDescent="0.3">
      <c r="A28" s="194" t="s">
        <v>383</v>
      </c>
      <c r="B28" s="194"/>
      <c r="C28" s="194"/>
      <c r="D28" s="194"/>
      <c r="E28" s="123"/>
    </row>
    <row r="29" spans="1:5" x14ac:dyDescent="0.3">
      <c r="A29" s="124" t="s">
        <v>301</v>
      </c>
      <c r="B29" s="124" t="s">
        <v>384</v>
      </c>
      <c r="C29" s="125" t="s">
        <v>47</v>
      </c>
      <c r="D29" s="125" t="s">
        <v>9</v>
      </c>
      <c r="E29" s="123"/>
    </row>
    <row r="30" spans="1:5" x14ac:dyDescent="0.3">
      <c r="A30" s="129">
        <v>1</v>
      </c>
      <c r="B30" s="126" t="s">
        <v>385</v>
      </c>
      <c r="C30" s="127">
        <v>1</v>
      </c>
      <c r="D30" s="128">
        <v>20</v>
      </c>
      <c r="E30" s="123"/>
    </row>
    <row r="31" spans="1:5" x14ac:dyDescent="0.3">
      <c r="A31" s="129">
        <f t="shared" ref="A31:A33" si="1">A30+1</f>
        <v>2</v>
      </c>
      <c r="B31" s="126" t="s">
        <v>386</v>
      </c>
      <c r="C31" s="127">
        <v>1</v>
      </c>
      <c r="D31" s="128">
        <v>20</v>
      </c>
      <c r="E31" s="123"/>
    </row>
    <row r="32" spans="1:5" x14ac:dyDescent="0.3">
      <c r="A32" s="129">
        <f t="shared" si="1"/>
        <v>3</v>
      </c>
      <c r="B32" s="126" t="s">
        <v>387</v>
      </c>
      <c r="C32" s="127">
        <v>1</v>
      </c>
      <c r="D32" s="128">
        <v>20</v>
      </c>
      <c r="E32" s="123"/>
    </row>
    <row r="33" spans="1:5" x14ac:dyDescent="0.3">
      <c r="A33" s="129">
        <f t="shared" si="1"/>
        <v>4</v>
      </c>
      <c r="B33" s="126" t="s">
        <v>388</v>
      </c>
      <c r="C33" s="127">
        <v>2</v>
      </c>
      <c r="D33" s="128">
        <v>40</v>
      </c>
      <c r="E33" s="123"/>
    </row>
    <row r="34" spans="1:5" x14ac:dyDescent="0.3">
      <c r="A34" s="129"/>
      <c r="B34" s="126" t="s">
        <v>3</v>
      </c>
      <c r="C34" s="127">
        <v>5</v>
      </c>
      <c r="D34" s="128">
        <v>100</v>
      </c>
      <c r="E34" s="123"/>
    </row>
    <row r="35" spans="1:5" x14ac:dyDescent="0.3">
      <c r="A35" s="123"/>
      <c r="B35" s="123"/>
      <c r="C35" s="123"/>
      <c r="D35" s="123"/>
      <c r="E35" s="123"/>
    </row>
    <row r="36" spans="1:5" x14ac:dyDescent="0.3">
      <c r="A36" s="194" t="s">
        <v>389</v>
      </c>
      <c r="B36" s="194"/>
      <c r="C36" s="194"/>
      <c r="D36" s="194"/>
      <c r="E36" s="123"/>
    </row>
    <row r="37" spans="1:5" x14ac:dyDescent="0.3">
      <c r="A37" s="124" t="s">
        <v>301</v>
      </c>
      <c r="B37" s="124" t="s">
        <v>16</v>
      </c>
      <c r="C37" s="125" t="s">
        <v>47</v>
      </c>
      <c r="D37" s="125" t="s">
        <v>9</v>
      </c>
      <c r="E37" s="123"/>
    </row>
    <row r="38" spans="1:5" x14ac:dyDescent="0.3">
      <c r="A38" s="129">
        <v>1</v>
      </c>
      <c r="B38" s="126" t="s">
        <v>17</v>
      </c>
      <c r="C38" s="127">
        <v>4</v>
      </c>
      <c r="D38" s="128">
        <v>80</v>
      </c>
      <c r="E38" s="123"/>
    </row>
    <row r="39" spans="1:5" x14ac:dyDescent="0.3">
      <c r="A39" s="129">
        <f>A38+1</f>
        <v>2</v>
      </c>
      <c r="B39" s="126" t="s">
        <v>280</v>
      </c>
      <c r="C39" s="127">
        <v>1</v>
      </c>
      <c r="D39" s="128">
        <v>20</v>
      </c>
      <c r="E39" s="123"/>
    </row>
    <row r="40" spans="1:5" x14ac:dyDescent="0.3">
      <c r="A40" s="129"/>
      <c r="B40" s="126" t="s">
        <v>3</v>
      </c>
      <c r="C40" s="127">
        <v>5</v>
      </c>
      <c r="D40" s="128">
        <v>100</v>
      </c>
      <c r="E40" s="123"/>
    </row>
    <row r="41" spans="1:5" x14ac:dyDescent="0.3">
      <c r="A41" s="123"/>
      <c r="B41" s="123"/>
      <c r="C41" s="123"/>
      <c r="D41" s="123"/>
      <c r="E41" s="123"/>
    </row>
    <row r="42" spans="1:5" x14ac:dyDescent="0.3">
      <c r="A42" s="194" t="s">
        <v>390</v>
      </c>
      <c r="B42" s="194"/>
      <c r="C42" s="194"/>
      <c r="D42" s="194"/>
      <c r="E42" s="123"/>
    </row>
    <row r="43" spans="1:5" x14ac:dyDescent="0.3">
      <c r="A43" s="124" t="s">
        <v>301</v>
      </c>
      <c r="B43" s="124" t="s">
        <v>391</v>
      </c>
      <c r="C43" s="125" t="s">
        <v>47</v>
      </c>
      <c r="D43" s="125" t="s">
        <v>9</v>
      </c>
      <c r="E43" s="123"/>
    </row>
    <row r="44" spans="1:5" x14ac:dyDescent="0.3">
      <c r="A44" s="129">
        <v>1</v>
      </c>
      <c r="B44" s="126" t="s">
        <v>24</v>
      </c>
      <c r="C44" s="127">
        <v>3</v>
      </c>
      <c r="D44" s="128">
        <v>60</v>
      </c>
      <c r="E44" s="123"/>
    </row>
    <row r="45" spans="1:5" x14ac:dyDescent="0.3">
      <c r="A45" s="129">
        <f>A44+1</f>
        <v>2</v>
      </c>
      <c r="B45" s="126" t="s">
        <v>26</v>
      </c>
      <c r="C45" s="127">
        <v>2</v>
      </c>
      <c r="D45" s="128">
        <v>40</v>
      </c>
      <c r="E45" s="123"/>
    </row>
    <row r="46" spans="1:5" x14ac:dyDescent="0.3">
      <c r="A46" s="129"/>
      <c r="B46" s="126" t="s">
        <v>3</v>
      </c>
      <c r="C46" s="127">
        <v>5</v>
      </c>
      <c r="D46" s="128">
        <v>100</v>
      </c>
      <c r="E46" s="123"/>
    </row>
    <row r="47" spans="1:5" x14ac:dyDescent="0.3">
      <c r="A47" s="123"/>
      <c r="B47" s="123"/>
      <c r="C47" s="123"/>
      <c r="D47" s="123"/>
      <c r="E47" s="123"/>
    </row>
    <row r="48" spans="1:5" x14ac:dyDescent="0.3">
      <c r="A48" s="194" t="s">
        <v>392</v>
      </c>
      <c r="B48" s="194"/>
      <c r="C48" s="194"/>
      <c r="D48" s="194"/>
      <c r="E48" s="123"/>
    </row>
    <row r="49" spans="1:5" x14ac:dyDescent="0.3">
      <c r="A49" s="124" t="s">
        <v>301</v>
      </c>
      <c r="B49" s="124" t="s">
        <v>393</v>
      </c>
      <c r="C49" s="125" t="s">
        <v>47</v>
      </c>
      <c r="D49" s="125" t="s">
        <v>9</v>
      </c>
      <c r="E49" s="123"/>
    </row>
    <row r="50" spans="1:5" x14ac:dyDescent="0.3">
      <c r="A50" s="129">
        <v>1</v>
      </c>
      <c r="B50" s="126" t="s">
        <v>394</v>
      </c>
      <c r="C50" s="127">
        <v>1</v>
      </c>
      <c r="D50" s="128">
        <v>20</v>
      </c>
      <c r="E50" s="123"/>
    </row>
    <row r="51" spans="1:5" x14ac:dyDescent="0.3">
      <c r="A51" s="129">
        <f t="shared" ref="A51:A52" si="2">A50+1</f>
        <v>2</v>
      </c>
      <c r="B51" s="126" t="s">
        <v>395</v>
      </c>
      <c r="C51" s="127">
        <v>3</v>
      </c>
      <c r="D51" s="128">
        <v>60</v>
      </c>
      <c r="E51" s="123"/>
    </row>
    <row r="52" spans="1:5" x14ac:dyDescent="0.3">
      <c r="A52" s="129">
        <f t="shared" si="2"/>
        <v>3</v>
      </c>
      <c r="B52" s="126" t="s">
        <v>396</v>
      </c>
      <c r="C52" s="127">
        <v>1</v>
      </c>
      <c r="D52" s="128">
        <v>20</v>
      </c>
      <c r="E52" s="123"/>
    </row>
    <row r="53" spans="1:5" x14ac:dyDescent="0.3">
      <c r="A53" s="129"/>
      <c r="B53" s="126" t="s">
        <v>3</v>
      </c>
      <c r="C53" s="127">
        <v>5</v>
      </c>
      <c r="D53" s="128">
        <v>100</v>
      </c>
      <c r="E53" s="123"/>
    </row>
    <row r="54" spans="1:5" x14ac:dyDescent="0.3">
      <c r="A54" s="123"/>
      <c r="B54" s="123"/>
      <c r="C54" s="123"/>
      <c r="D54" s="123"/>
      <c r="E54" s="123"/>
    </row>
    <row r="55" spans="1:5" ht="33" customHeight="1" x14ac:dyDescent="0.3">
      <c r="A55" s="194" t="s">
        <v>397</v>
      </c>
      <c r="B55" s="194"/>
      <c r="C55" s="194"/>
      <c r="D55" s="194"/>
      <c r="E55" s="123"/>
    </row>
    <row r="56" spans="1:5" x14ac:dyDescent="0.3">
      <c r="A56" s="124" t="s">
        <v>301</v>
      </c>
      <c r="B56" s="124" t="s">
        <v>398</v>
      </c>
      <c r="C56" s="125" t="s">
        <v>47</v>
      </c>
      <c r="D56" s="125" t="s">
        <v>9</v>
      </c>
      <c r="E56" s="123"/>
    </row>
    <row r="57" spans="1:5" x14ac:dyDescent="0.3">
      <c r="A57" s="129">
        <v>1</v>
      </c>
      <c r="B57" s="126" t="s">
        <v>24</v>
      </c>
      <c r="C57" s="127">
        <v>2</v>
      </c>
      <c r="D57" s="128">
        <v>40</v>
      </c>
      <c r="E57" s="123"/>
    </row>
    <row r="58" spans="1:5" x14ac:dyDescent="0.3">
      <c r="A58" s="129">
        <f t="shared" ref="A58:A60" si="3">A57+1</f>
        <v>2</v>
      </c>
      <c r="B58" s="126" t="s">
        <v>37</v>
      </c>
      <c r="C58" s="127">
        <v>2</v>
      </c>
      <c r="D58" s="128">
        <v>40</v>
      </c>
      <c r="E58" s="123"/>
    </row>
    <row r="59" spans="1:5" x14ac:dyDescent="0.3">
      <c r="A59" s="129">
        <f t="shared" si="3"/>
        <v>3</v>
      </c>
      <c r="B59" s="126" t="s">
        <v>3</v>
      </c>
      <c r="C59" s="127">
        <v>4</v>
      </c>
      <c r="D59" s="128">
        <v>80</v>
      </c>
      <c r="E59" s="123"/>
    </row>
    <row r="60" spans="1:5" x14ac:dyDescent="0.3">
      <c r="A60" s="126">
        <f t="shared" si="3"/>
        <v>4</v>
      </c>
      <c r="B60" s="126" t="s">
        <v>358</v>
      </c>
      <c r="C60" s="127">
        <v>1</v>
      </c>
      <c r="D60" s="128">
        <v>20</v>
      </c>
      <c r="E60" s="123"/>
    </row>
    <row r="61" spans="1:5" x14ac:dyDescent="0.3">
      <c r="A61" s="195" t="s">
        <v>3</v>
      </c>
      <c r="B61" s="195"/>
      <c r="C61" s="127">
        <v>5</v>
      </c>
      <c r="D61" s="128">
        <v>100</v>
      </c>
      <c r="E61" s="123"/>
    </row>
    <row r="62" spans="1:5" x14ac:dyDescent="0.3">
      <c r="A62" s="123"/>
      <c r="B62" s="123"/>
      <c r="C62" s="123"/>
      <c r="D62" s="123"/>
      <c r="E62" s="123"/>
    </row>
    <row r="63" spans="1:5" ht="28.8" customHeight="1" x14ac:dyDescent="0.3">
      <c r="A63" s="194" t="s">
        <v>399</v>
      </c>
      <c r="B63" s="194"/>
      <c r="C63" s="194"/>
      <c r="D63" s="194"/>
      <c r="E63" s="123"/>
    </row>
    <row r="64" spans="1:5" x14ac:dyDescent="0.3">
      <c r="A64" s="124" t="s">
        <v>301</v>
      </c>
      <c r="B64" s="124" t="s">
        <v>400</v>
      </c>
      <c r="C64" s="125" t="s">
        <v>47</v>
      </c>
      <c r="D64" s="125" t="s">
        <v>9</v>
      </c>
      <c r="E64" s="123"/>
    </row>
    <row r="65" spans="1:5" x14ac:dyDescent="0.3">
      <c r="A65" s="129">
        <v>1</v>
      </c>
      <c r="B65" s="126">
        <v>5</v>
      </c>
      <c r="C65" s="127">
        <v>1</v>
      </c>
      <c r="D65" s="128">
        <v>20</v>
      </c>
      <c r="E65" s="123"/>
    </row>
    <row r="66" spans="1:5" x14ac:dyDescent="0.3">
      <c r="A66" s="129">
        <f t="shared" ref="A66:A68" si="4">A65+1</f>
        <v>2</v>
      </c>
      <c r="B66" s="126">
        <v>10</v>
      </c>
      <c r="C66" s="127">
        <v>2</v>
      </c>
      <c r="D66" s="128">
        <v>40</v>
      </c>
      <c r="E66" s="123"/>
    </row>
    <row r="67" spans="1:5" x14ac:dyDescent="0.3">
      <c r="A67" s="129">
        <f t="shared" si="4"/>
        <v>3</v>
      </c>
      <c r="B67" s="126">
        <v>11</v>
      </c>
      <c r="C67" s="127">
        <v>1</v>
      </c>
      <c r="D67" s="128">
        <v>20</v>
      </c>
      <c r="E67" s="123"/>
    </row>
    <row r="68" spans="1:5" x14ac:dyDescent="0.3">
      <c r="A68" s="129">
        <f t="shared" si="4"/>
        <v>4</v>
      </c>
      <c r="B68" s="126">
        <v>9</v>
      </c>
      <c r="C68" s="127">
        <v>1</v>
      </c>
      <c r="D68" s="128">
        <v>20</v>
      </c>
      <c r="E68" s="123"/>
    </row>
    <row r="69" spans="1:5" x14ac:dyDescent="0.3">
      <c r="A69" s="129"/>
      <c r="B69" s="126" t="s">
        <v>3</v>
      </c>
      <c r="C69" s="127">
        <v>5</v>
      </c>
      <c r="D69" s="128">
        <v>100</v>
      </c>
      <c r="E69" s="123"/>
    </row>
    <row r="70" spans="1:5" x14ac:dyDescent="0.3">
      <c r="A70" s="123"/>
      <c r="B70" s="123"/>
      <c r="C70" s="123"/>
      <c r="D70" s="123"/>
      <c r="E70" s="123"/>
    </row>
    <row r="71" spans="1:5" x14ac:dyDescent="0.3">
      <c r="A71" s="194" t="s">
        <v>401</v>
      </c>
      <c r="B71" s="194"/>
      <c r="C71" s="194"/>
      <c r="D71" s="194"/>
      <c r="E71" s="123"/>
    </row>
    <row r="72" spans="1:5" x14ac:dyDescent="0.3">
      <c r="A72" s="124" t="s">
        <v>301</v>
      </c>
      <c r="B72" s="124" t="s">
        <v>346</v>
      </c>
      <c r="C72" s="125" t="s">
        <v>47</v>
      </c>
      <c r="D72" s="125" t="s">
        <v>9</v>
      </c>
      <c r="E72" s="123"/>
    </row>
    <row r="73" spans="1:5" x14ac:dyDescent="0.3">
      <c r="A73" s="129">
        <v>1</v>
      </c>
      <c r="B73" s="126" t="s">
        <v>402</v>
      </c>
      <c r="C73" s="127">
        <v>1</v>
      </c>
      <c r="D73" s="128">
        <v>20</v>
      </c>
      <c r="E73" s="123"/>
    </row>
    <row r="74" spans="1:5" x14ac:dyDescent="0.3">
      <c r="A74" s="129">
        <f t="shared" ref="A74:A75" si="5">A73+1</f>
        <v>2</v>
      </c>
      <c r="B74" s="126" t="s">
        <v>403</v>
      </c>
      <c r="C74" s="127">
        <v>1</v>
      </c>
      <c r="D74" s="128">
        <v>20</v>
      </c>
      <c r="E74" s="123"/>
    </row>
    <row r="75" spans="1:5" x14ac:dyDescent="0.3">
      <c r="A75" s="129">
        <f t="shared" si="5"/>
        <v>3</v>
      </c>
      <c r="B75" s="126" t="s">
        <v>404</v>
      </c>
      <c r="C75" s="127">
        <v>3</v>
      </c>
      <c r="D75" s="128">
        <v>60</v>
      </c>
      <c r="E75" s="123"/>
    </row>
    <row r="76" spans="1:5" x14ac:dyDescent="0.3">
      <c r="A76" s="129"/>
      <c r="B76" s="126" t="s">
        <v>3</v>
      </c>
      <c r="C76" s="127">
        <v>5</v>
      </c>
      <c r="D76" s="128">
        <v>100</v>
      </c>
      <c r="E76" s="123"/>
    </row>
    <row r="77" spans="1:5" x14ac:dyDescent="0.3">
      <c r="A77" s="123"/>
      <c r="B77" s="123"/>
      <c r="C77" s="123"/>
      <c r="D77" s="123"/>
      <c r="E77" s="123"/>
    </row>
    <row r="78" spans="1:5" x14ac:dyDescent="0.3">
      <c r="A78" s="194" t="s">
        <v>405</v>
      </c>
      <c r="B78" s="194"/>
      <c r="C78" s="194"/>
      <c r="D78" s="194"/>
      <c r="E78" s="123"/>
    </row>
    <row r="79" spans="1:5" x14ac:dyDescent="0.3">
      <c r="A79" s="124" t="s">
        <v>301</v>
      </c>
      <c r="B79" s="124" t="s">
        <v>361</v>
      </c>
      <c r="C79" s="125" t="s">
        <v>47</v>
      </c>
      <c r="D79" s="125" t="s">
        <v>9</v>
      </c>
      <c r="E79" s="123"/>
    </row>
    <row r="80" spans="1:5" x14ac:dyDescent="0.3">
      <c r="A80" s="129">
        <v>1</v>
      </c>
      <c r="B80" s="130" t="s">
        <v>406</v>
      </c>
      <c r="C80" s="127">
        <v>1</v>
      </c>
      <c r="D80" s="128">
        <v>20</v>
      </c>
      <c r="E80" s="123"/>
    </row>
    <row r="81" spans="1:5" x14ac:dyDescent="0.3">
      <c r="A81" s="129">
        <f t="shared" ref="A81:A82" si="6">A80+1</f>
        <v>2</v>
      </c>
      <c r="B81" s="130" t="s">
        <v>407</v>
      </c>
      <c r="C81" s="127">
        <v>2</v>
      </c>
      <c r="D81" s="128">
        <v>40</v>
      </c>
      <c r="E81" s="123"/>
    </row>
    <row r="82" spans="1:5" x14ac:dyDescent="0.3">
      <c r="A82" s="129">
        <f t="shared" si="6"/>
        <v>3</v>
      </c>
      <c r="B82" s="130" t="s">
        <v>408</v>
      </c>
      <c r="C82" s="127">
        <v>2</v>
      </c>
      <c r="D82" s="128">
        <v>40</v>
      </c>
      <c r="E82" s="123"/>
    </row>
    <row r="83" spans="1:5" x14ac:dyDescent="0.3">
      <c r="A83" s="129"/>
      <c r="B83" s="126" t="s">
        <v>3</v>
      </c>
      <c r="C83" s="127">
        <v>5</v>
      </c>
      <c r="D83" s="128">
        <v>100</v>
      </c>
      <c r="E83" s="123"/>
    </row>
    <row r="84" spans="1:5" x14ac:dyDescent="0.3">
      <c r="A84" s="123"/>
      <c r="B84" s="123"/>
      <c r="C84" s="123"/>
      <c r="D84" s="123"/>
      <c r="E84" s="123"/>
    </row>
    <row r="85" spans="1:5" x14ac:dyDescent="0.3">
      <c r="A85" s="194" t="s">
        <v>409</v>
      </c>
      <c r="B85" s="194"/>
      <c r="C85" s="194"/>
      <c r="D85" s="194"/>
      <c r="E85" s="123"/>
    </row>
    <row r="86" spans="1:5" x14ac:dyDescent="0.3">
      <c r="A86" s="124" t="s">
        <v>301</v>
      </c>
      <c r="B86" s="124" t="s">
        <v>410</v>
      </c>
      <c r="C86" s="125" t="s">
        <v>47</v>
      </c>
      <c r="D86" s="125" t="s">
        <v>9</v>
      </c>
      <c r="E86" s="123"/>
    </row>
    <row r="87" spans="1:5" x14ac:dyDescent="0.3">
      <c r="A87" s="129">
        <v>1</v>
      </c>
      <c r="B87" s="126" t="s">
        <v>411</v>
      </c>
      <c r="C87" s="127">
        <v>5</v>
      </c>
      <c r="D87" s="128">
        <v>80</v>
      </c>
      <c r="E87" s="123"/>
    </row>
    <row r="88" spans="1:5" x14ac:dyDescent="0.3">
      <c r="A88" s="129"/>
      <c r="B88" s="126" t="s">
        <v>3</v>
      </c>
      <c r="C88" s="127">
        <v>5</v>
      </c>
      <c r="D88" s="128">
        <v>100</v>
      </c>
      <c r="E88" s="123"/>
    </row>
    <row r="89" spans="1:5" x14ac:dyDescent="0.3">
      <c r="A89" s="123"/>
      <c r="B89" s="123"/>
      <c r="C89" s="123"/>
      <c r="D89" s="123"/>
      <c r="E89" s="123"/>
    </row>
    <row r="90" spans="1:5" x14ac:dyDescent="0.3">
      <c r="A90" s="194" t="s">
        <v>412</v>
      </c>
      <c r="B90" s="194"/>
      <c r="C90" s="194"/>
      <c r="D90" s="194"/>
      <c r="E90" s="123"/>
    </row>
    <row r="91" spans="1:5" x14ac:dyDescent="0.3">
      <c r="A91" s="124" t="s">
        <v>301</v>
      </c>
      <c r="B91" s="124" t="s">
        <v>413</v>
      </c>
      <c r="C91" s="125" t="s">
        <v>47</v>
      </c>
      <c r="D91" s="125" t="s">
        <v>9</v>
      </c>
      <c r="E91" s="123"/>
    </row>
    <row r="92" spans="1:5" x14ac:dyDescent="0.3">
      <c r="A92" s="129">
        <v>1</v>
      </c>
      <c r="B92" s="126" t="s">
        <v>414</v>
      </c>
      <c r="C92" s="127">
        <v>4</v>
      </c>
      <c r="D92" s="128">
        <v>80</v>
      </c>
      <c r="E92" s="123"/>
    </row>
    <row r="93" spans="1:5" x14ac:dyDescent="0.3">
      <c r="A93" s="129">
        <f>A92+1</f>
        <v>2</v>
      </c>
      <c r="B93" s="126" t="s">
        <v>415</v>
      </c>
      <c r="C93" s="127">
        <v>1</v>
      </c>
      <c r="D93" s="128">
        <v>20</v>
      </c>
      <c r="E93" s="123"/>
    </row>
    <row r="94" spans="1:5" x14ac:dyDescent="0.3">
      <c r="A94" s="129"/>
      <c r="B94" s="126" t="s">
        <v>3</v>
      </c>
      <c r="C94" s="127">
        <v>5</v>
      </c>
      <c r="D94" s="128">
        <v>100</v>
      </c>
      <c r="E94" s="123"/>
    </row>
    <row r="95" spans="1:5" x14ac:dyDescent="0.3">
      <c r="A95" s="123"/>
      <c r="B95" s="123"/>
      <c r="C95" s="123"/>
      <c r="D95" s="123"/>
      <c r="E95" s="123"/>
    </row>
    <row r="96" spans="1:5" x14ac:dyDescent="0.3">
      <c r="A96" s="194" t="s">
        <v>416</v>
      </c>
      <c r="B96" s="194"/>
      <c r="C96" s="194"/>
      <c r="D96" s="194"/>
      <c r="E96" s="123"/>
    </row>
    <row r="97" spans="1:5" x14ac:dyDescent="0.3">
      <c r="A97" s="124" t="s">
        <v>301</v>
      </c>
      <c r="B97" s="124" t="s">
        <v>417</v>
      </c>
      <c r="C97" s="125" t="s">
        <v>47</v>
      </c>
      <c r="D97" s="125" t="s">
        <v>9</v>
      </c>
      <c r="E97" s="123"/>
    </row>
    <row r="98" spans="1:5" ht="22.8" x14ac:dyDescent="0.3">
      <c r="A98" s="126">
        <v>1</v>
      </c>
      <c r="B98" s="126" t="s">
        <v>418</v>
      </c>
      <c r="C98" s="127">
        <v>5</v>
      </c>
      <c r="D98" s="128">
        <v>100</v>
      </c>
      <c r="E98" s="123"/>
    </row>
    <row r="99" spans="1:5" x14ac:dyDescent="0.3">
      <c r="A99" s="123"/>
      <c r="B99" s="123"/>
      <c r="C99" s="123"/>
      <c r="D99" s="123"/>
      <c r="E99" s="123"/>
    </row>
    <row r="100" spans="1:5" x14ac:dyDescent="0.3">
      <c r="A100" s="194" t="s">
        <v>419</v>
      </c>
      <c r="B100" s="194"/>
      <c r="C100" s="194"/>
      <c r="D100" s="194"/>
      <c r="E100" s="123"/>
    </row>
    <row r="101" spans="1:5" x14ac:dyDescent="0.3">
      <c r="A101" s="124" t="s">
        <v>301</v>
      </c>
      <c r="B101" s="124" t="s">
        <v>420</v>
      </c>
      <c r="C101" s="125" t="s">
        <v>47</v>
      </c>
      <c r="D101" s="125" t="s">
        <v>9</v>
      </c>
      <c r="E101" s="123"/>
    </row>
    <row r="102" spans="1:5" x14ac:dyDescent="0.3">
      <c r="A102" s="126">
        <v>1</v>
      </c>
      <c r="B102" s="126" t="s">
        <v>421</v>
      </c>
      <c r="C102" s="127">
        <v>5</v>
      </c>
      <c r="D102" s="128">
        <v>100</v>
      </c>
      <c r="E102" s="123"/>
    </row>
    <row r="103" spans="1:5" x14ac:dyDescent="0.3">
      <c r="A103" s="123"/>
      <c r="B103" s="123"/>
      <c r="C103" s="123"/>
      <c r="D103" s="123"/>
      <c r="E103" s="123"/>
    </row>
    <row r="104" spans="1:5" ht="24.6" customHeight="1" x14ac:dyDescent="0.3">
      <c r="A104" s="194" t="s">
        <v>422</v>
      </c>
      <c r="B104" s="194"/>
      <c r="C104" s="194"/>
      <c r="D104" s="194"/>
      <c r="E104" s="123"/>
    </row>
    <row r="105" spans="1:5" x14ac:dyDescent="0.3">
      <c r="A105" s="124" t="s">
        <v>301</v>
      </c>
      <c r="B105" s="124" t="s">
        <v>423</v>
      </c>
      <c r="C105" s="125" t="s">
        <v>47</v>
      </c>
      <c r="D105" s="125" t="s">
        <v>9</v>
      </c>
      <c r="E105" s="123"/>
    </row>
    <row r="106" spans="1:5" x14ac:dyDescent="0.3">
      <c r="A106" s="126">
        <v>1</v>
      </c>
      <c r="B106" s="126"/>
      <c r="C106" s="127">
        <v>5</v>
      </c>
      <c r="D106" s="128">
        <v>100</v>
      </c>
      <c r="E106" s="123"/>
    </row>
    <row r="107" spans="1:5" x14ac:dyDescent="0.3">
      <c r="A107" s="123"/>
      <c r="B107" s="123"/>
      <c r="C107" s="123"/>
      <c r="D107" s="123"/>
      <c r="E107" s="123"/>
    </row>
    <row r="108" spans="1:5" x14ac:dyDescent="0.3">
      <c r="A108" s="194" t="s">
        <v>424</v>
      </c>
      <c r="B108" s="194"/>
      <c r="C108" s="194"/>
      <c r="D108" s="194"/>
      <c r="E108" s="123"/>
    </row>
    <row r="109" spans="1:5" x14ac:dyDescent="0.3">
      <c r="A109" s="124" t="s">
        <v>301</v>
      </c>
      <c r="B109" s="124" t="s">
        <v>424</v>
      </c>
      <c r="C109" s="125" t="s">
        <v>47</v>
      </c>
      <c r="D109" s="125" t="s">
        <v>9</v>
      </c>
      <c r="E109" s="123"/>
    </row>
    <row r="110" spans="1:5" x14ac:dyDescent="0.3">
      <c r="A110" s="126">
        <v>1</v>
      </c>
      <c r="B110" s="126" t="s">
        <v>425</v>
      </c>
      <c r="C110" s="127">
        <v>5</v>
      </c>
      <c r="D110" s="128">
        <v>100</v>
      </c>
      <c r="E110" s="123"/>
    </row>
    <row r="120" ht="15.75" customHeight="1" x14ac:dyDescent="0.3"/>
  </sheetData>
  <mergeCells count="20">
    <mergeCell ref="A104:D104"/>
    <mergeCell ref="A108:D108"/>
    <mergeCell ref="A71:D71"/>
    <mergeCell ref="A78:D78"/>
    <mergeCell ref="A85:D85"/>
    <mergeCell ref="A90:D90"/>
    <mergeCell ref="A96:D96"/>
    <mergeCell ref="A100:D100"/>
    <mergeCell ref="A63:D63"/>
    <mergeCell ref="A1:D1"/>
    <mergeCell ref="A5:D5"/>
    <mergeCell ref="A9:D9"/>
    <mergeCell ref="A13:D13"/>
    <mergeCell ref="A22:D22"/>
    <mergeCell ref="A28:D28"/>
    <mergeCell ref="A36:D36"/>
    <mergeCell ref="A42:D42"/>
    <mergeCell ref="A48:D48"/>
    <mergeCell ref="A55:D55"/>
    <mergeCell ref="A61:B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Household composition</vt:lpstr>
      <vt:lpstr>Vendors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Venkatesa</dc:creator>
  <cp:lastModifiedBy>phani</cp:lastModifiedBy>
  <dcterms:created xsi:type="dcterms:W3CDTF">2019-05-21T05:39:12Z</dcterms:created>
  <dcterms:modified xsi:type="dcterms:W3CDTF">2020-11-03T10:50:36Z</dcterms:modified>
</cp:coreProperties>
</file>